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stephanbrissaud/Downloads/"/>
    </mc:Choice>
  </mc:AlternateContent>
  <xr:revisionPtr revIDLastSave="0" documentId="13_ncr:1_{D892FE86-00CC-C148-9164-4AC87F123F24}" xr6:coauthVersionLast="47" xr6:coauthVersionMax="47" xr10:uidLastSave="{00000000-0000-0000-0000-000000000000}"/>
  <bookViews>
    <workbookView xWindow="13960" yWindow="5060" windowWidth="34800" windowHeight="23200" tabRatio="500" activeTab="1" xr2:uid="{00000000-000D-0000-FFFF-FFFF00000000}"/>
  </bookViews>
  <sheets>
    <sheet name="Moving Sale Offer" sheetId="1" r:id="rId1"/>
    <sheet name="Catalog &amp; Order Form" sheetId="2" r:id="rId2"/>
  </sheets>
  <definedNames>
    <definedName name="_xlnm._FilterDatabase" localSheetId="1" hidden="1">'Catalog &amp; Order Form'!$A$10:$K$10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5" i="2" l="1"/>
  <c r="A6" i="2" s="1"/>
  <c r="E81" i="2"/>
  <c r="E80" i="2"/>
  <c r="E94" i="2"/>
  <c r="E93" i="2"/>
  <c r="E92" i="2"/>
  <c r="E68" i="2"/>
  <c r="E48" i="2"/>
  <c r="E49" i="2"/>
  <c r="E75" i="2"/>
  <c r="E62" i="2"/>
  <c r="E74" i="2"/>
  <c r="E91" i="2"/>
  <c r="E24" i="2"/>
  <c r="E58" i="2"/>
  <c r="E67" i="2"/>
  <c r="E50" i="2"/>
  <c r="E47" i="2"/>
  <c r="E73" i="2"/>
  <c r="E64" i="2"/>
  <c r="E59" i="2"/>
  <c r="E40" i="2"/>
  <c r="E77" i="2"/>
  <c r="E90" i="2"/>
  <c r="E89" i="2"/>
  <c r="E44" i="2"/>
  <c r="E88" i="2"/>
  <c r="E46" i="2"/>
  <c r="E55" i="2"/>
  <c r="E52" i="2"/>
  <c r="E60" i="2"/>
  <c r="E37" i="2"/>
  <c r="E57" i="2"/>
  <c r="E87" i="2"/>
  <c r="E61" i="2"/>
  <c r="E72" i="2"/>
  <c r="E69" i="2"/>
  <c r="E79" i="2"/>
  <c r="E86" i="2"/>
  <c r="E65" i="2"/>
  <c r="E66" i="2"/>
  <c r="E78" i="2"/>
  <c r="E85" i="2"/>
  <c r="E84" i="2"/>
  <c r="E71" i="2"/>
  <c r="E83" i="2"/>
  <c r="E63" i="2"/>
  <c r="E56" i="2"/>
  <c r="E38" i="2"/>
  <c r="E51" i="2"/>
  <c r="E16" i="2"/>
  <c r="E12" i="2"/>
  <c r="E29" i="2"/>
  <c r="E25" i="2"/>
  <c r="E36" i="2"/>
  <c r="E11" i="2"/>
  <c r="E35" i="2"/>
  <c r="E13" i="2"/>
  <c r="E31" i="2"/>
  <c r="E34" i="2"/>
  <c r="E23" i="2"/>
  <c r="E41" i="2"/>
  <c r="E54" i="2"/>
  <c r="E76" i="2"/>
  <c r="E70" i="2"/>
  <c r="E20" i="2"/>
  <c r="E26" i="2"/>
  <c r="E39" i="2"/>
  <c r="E28" i="2"/>
  <c r="E27" i="2"/>
  <c r="E30" i="2"/>
  <c r="E18" i="2"/>
  <c r="E53" i="2"/>
  <c r="E42" i="2"/>
  <c r="E19" i="2"/>
  <c r="E21" i="2"/>
  <c r="E32" i="2"/>
  <c r="E14" i="2"/>
  <c r="E33" i="2"/>
  <c r="E45" i="2"/>
  <c r="E22" i="2"/>
  <c r="E82" i="2"/>
  <c r="E43" i="2"/>
  <c r="E17" i="2"/>
  <c r="E15" i="2"/>
  <c r="E95" i="2" l="1"/>
  <c r="B6" i="2" s="1"/>
  <c r="D6" i="2" s="1"/>
  <c r="C6" i="2" l="1"/>
  <c r="I93" i="2"/>
  <c r="J93" i="2" s="1"/>
  <c r="K93" i="2" s="1"/>
  <c r="I75" i="2"/>
  <c r="J75" i="2" s="1"/>
  <c r="K75" i="2" s="1"/>
  <c r="I73" i="2"/>
  <c r="J73" i="2" s="1"/>
  <c r="K73" i="2" s="1"/>
  <c r="I77" i="2"/>
  <c r="J77" i="2" s="1"/>
  <c r="K77" i="2" s="1"/>
  <c r="I88" i="2"/>
  <c r="J88" i="2" s="1"/>
  <c r="K88" i="2" s="1"/>
  <c r="I37" i="2"/>
  <c r="J37" i="2" s="1"/>
  <c r="K37" i="2" s="1"/>
  <c r="I72" i="2"/>
  <c r="J72" i="2" s="1"/>
  <c r="K72" i="2" s="1"/>
  <c r="I66" i="2"/>
  <c r="J66" i="2" s="1"/>
  <c r="K66" i="2" s="1"/>
  <c r="I83" i="2"/>
  <c r="J83" i="2" s="1"/>
  <c r="K83" i="2" s="1"/>
  <c r="I16" i="2"/>
  <c r="J16" i="2" s="1"/>
  <c r="K16" i="2" s="1"/>
  <c r="I13" i="2"/>
  <c r="J13" i="2" s="1"/>
  <c r="K13" i="2" s="1"/>
  <c r="I54" i="2"/>
  <c r="J54" i="2" s="1"/>
  <c r="K54" i="2" s="1"/>
  <c r="I39" i="2"/>
  <c r="J39" i="2" s="1"/>
  <c r="K39" i="2" s="1"/>
  <c r="I53" i="2"/>
  <c r="J53" i="2" s="1"/>
  <c r="K53" i="2" s="1"/>
  <c r="I14" i="2"/>
  <c r="J14" i="2" s="1"/>
  <c r="K14" i="2" s="1"/>
  <c r="I43" i="2"/>
  <c r="J43" i="2" s="1"/>
  <c r="K43" i="2" s="1"/>
  <c r="I22" i="2"/>
  <c r="J22" i="2" s="1"/>
  <c r="K22" i="2" s="1"/>
  <c r="I24" i="2"/>
  <c r="J24" i="2" s="1"/>
  <c r="K24" i="2" s="1"/>
  <c r="I52" i="2"/>
  <c r="J52" i="2" s="1"/>
  <c r="K52" i="2" s="1"/>
  <c r="I92" i="2"/>
  <c r="J92" i="2" s="1"/>
  <c r="K92" i="2" s="1"/>
  <c r="I62" i="2"/>
  <c r="J62" i="2" s="1"/>
  <c r="K62" i="2" s="1"/>
  <c r="I58" i="2"/>
  <c r="J58" i="2" s="1"/>
  <c r="K58" i="2" s="1"/>
  <c r="I64" i="2"/>
  <c r="J64" i="2" s="1"/>
  <c r="K64" i="2" s="1"/>
  <c r="I90" i="2"/>
  <c r="J90" i="2" s="1"/>
  <c r="K90" i="2" s="1"/>
  <c r="I46" i="2"/>
  <c r="J46" i="2" s="1"/>
  <c r="K46" i="2" s="1"/>
  <c r="I69" i="2"/>
  <c r="J69" i="2" s="1"/>
  <c r="K69" i="2" s="1"/>
  <c r="I78" i="2"/>
  <c r="J78" i="2" s="1"/>
  <c r="K78" i="2" s="1"/>
  <c r="I63" i="2"/>
  <c r="J63" i="2" s="1"/>
  <c r="K63" i="2" s="1"/>
  <c r="I12" i="2"/>
  <c r="J12" i="2" s="1"/>
  <c r="K12" i="2" s="1"/>
  <c r="I25" i="2"/>
  <c r="J25" i="2" s="1"/>
  <c r="K25" i="2" s="1"/>
  <c r="I35" i="2"/>
  <c r="J35" i="2" s="1"/>
  <c r="K35" i="2" s="1"/>
  <c r="I31" i="2"/>
  <c r="J31" i="2" s="1"/>
  <c r="K31" i="2" s="1"/>
  <c r="I76" i="2"/>
  <c r="J76" i="2" s="1"/>
  <c r="K76" i="2" s="1"/>
  <c r="I28" i="2"/>
  <c r="J28" i="2" s="1"/>
  <c r="K28" i="2" s="1"/>
  <c r="I42" i="2"/>
  <c r="J42" i="2" s="1"/>
  <c r="K42" i="2" s="1"/>
  <c r="I33" i="2"/>
  <c r="J33" i="2" s="1"/>
  <c r="K33" i="2" s="1"/>
  <c r="I17" i="2"/>
  <c r="J17" i="2" s="1"/>
  <c r="K17" i="2" s="1"/>
  <c r="I86" i="2"/>
  <c r="J86" i="2" s="1"/>
  <c r="K86" i="2" s="1"/>
  <c r="I30" i="2"/>
  <c r="J30" i="2" s="1"/>
  <c r="K30" i="2" s="1"/>
  <c r="I61" i="2"/>
  <c r="J61" i="2" s="1"/>
  <c r="K61" i="2" s="1"/>
  <c r="I60" i="2"/>
  <c r="J60" i="2" s="1"/>
  <c r="K60" i="2" s="1"/>
  <c r="I41" i="2"/>
  <c r="J41" i="2" s="1"/>
  <c r="K41" i="2" s="1"/>
  <c r="I81" i="2"/>
  <c r="J81" i="2" s="1"/>
  <c r="K81" i="2" s="1"/>
  <c r="I68" i="2"/>
  <c r="J68" i="2" s="1"/>
  <c r="K68" i="2" s="1"/>
  <c r="I74" i="2"/>
  <c r="J74" i="2" s="1"/>
  <c r="K74" i="2" s="1"/>
  <c r="I67" i="2"/>
  <c r="J67" i="2" s="1"/>
  <c r="K67" i="2" s="1"/>
  <c r="I59" i="2"/>
  <c r="J59" i="2" s="1"/>
  <c r="K59" i="2" s="1"/>
  <c r="I89" i="2"/>
  <c r="J89" i="2" s="1"/>
  <c r="K89" i="2" s="1"/>
  <c r="I55" i="2"/>
  <c r="J55" i="2" s="1"/>
  <c r="K55" i="2" s="1"/>
  <c r="I57" i="2"/>
  <c r="J57" i="2" s="1"/>
  <c r="K57" i="2" s="1"/>
  <c r="I79" i="2"/>
  <c r="J79" i="2" s="1"/>
  <c r="K79" i="2" s="1"/>
  <c r="I85" i="2"/>
  <c r="J85" i="2" s="1"/>
  <c r="K85" i="2" s="1"/>
  <c r="I56" i="2"/>
  <c r="J56" i="2" s="1"/>
  <c r="K56" i="2" s="1"/>
  <c r="I29" i="2"/>
  <c r="J29" i="2" s="1"/>
  <c r="K29" i="2" s="1"/>
  <c r="I11" i="2"/>
  <c r="J11" i="2" s="1"/>
  <c r="K11" i="2" s="1"/>
  <c r="I34" i="2"/>
  <c r="J34" i="2" s="1"/>
  <c r="K34" i="2" s="1"/>
  <c r="I70" i="2"/>
  <c r="J70" i="2" s="1"/>
  <c r="K70" i="2" s="1"/>
  <c r="I27" i="2"/>
  <c r="J27" i="2" s="1"/>
  <c r="K27" i="2" s="1"/>
  <c r="I19" i="2"/>
  <c r="J19" i="2" s="1"/>
  <c r="K19" i="2" s="1"/>
  <c r="I45" i="2"/>
  <c r="J45" i="2" s="1"/>
  <c r="K45" i="2" s="1"/>
  <c r="I15" i="2"/>
  <c r="J15" i="2" s="1"/>
  <c r="K15" i="2" s="1"/>
  <c r="I91" i="2"/>
  <c r="J91" i="2" s="1"/>
  <c r="K91" i="2" s="1"/>
  <c r="I20" i="2"/>
  <c r="J20" i="2" s="1"/>
  <c r="K20" i="2" s="1"/>
  <c r="I50" i="2"/>
  <c r="J50" i="2" s="1"/>
  <c r="K50" i="2" s="1"/>
  <c r="I49" i="2"/>
  <c r="J49" i="2" s="1"/>
  <c r="K49" i="2" s="1"/>
  <c r="I48" i="2"/>
  <c r="J48" i="2" s="1"/>
  <c r="K48" i="2" s="1"/>
  <c r="I38" i="2"/>
  <c r="J38" i="2" s="1"/>
  <c r="K38" i="2" s="1"/>
  <c r="I21" i="2"/>
  <c r="J21" i="2" s="1"/>
  <c r="K21" i="2" s="1"/>
  <c r="I94" i="2"/>
  <c r="J94" i="2" s="1"/>
  <c r="K94" i="2" s="1"/>
  <c r="I44" i="2"/>
  <c r="J44" i="2" s="1"/>
  <c r="K44" i="2" s="1"/>
  <c r="I65" i="2"/>
  <c r="J65" i="2" s="1"/>
  <c r="K65" i="2" s="1"/>
  <c r="I51" i="2"/>
  <c r="J51" i="2" s="1"/>
  <c r="K51" i="2" s="1"/>
  <c r="I36" i="2"/>
  <c r="J36" i="2" s="1"/>
  <c r="K36" i="2" s="1"/>
  <c r="I26" i="2"/>
  <c r="J26" i="2" s="1"/>
  <c r="K26" i="2" s="1"/>
  <c r="I32" i="2"/>
  <c r="J32" i="2" s="1"/>
  <c r="K32" i="2" s="1"/>
  <c r="I82" i="2"/>
  <c r="J82" i="2" s="1"/>
  <c r="K82" i="2" s="1"/>
  <c r="I71" i="2"/>
  <c r="J71" i="2" s="1"/>
  <c r="K71" i="2" s="1"/>
  <c r="I18" i="2"/>
  <c r="J18" i="2" s="1"/>
  <c r="K18" i="2" s="1"/>
  <c r="I80" i="2"/>
  <c r="J80" i="2" s="1"/>
  <c r="K80" i="2" s="1"/>
  <c r="I40" i="2"/>
  <c r="J40" i="2" s="1"/>
  <c r="K40" i="2" s="1"/>
  <c r="I87" i="2"/>
  <c r="J87" i="2" s="1"/>
  <c r="K87" i="2" s="1"/>
  <c r="I84" i="2"/>
  <c r="J84" i="2" s="1"/>
  <c r="K84" i="2" s="1"/>
  <c r="I23" i="2"/>
  <c r="J23" i="2" s="1"/>
  <c r="K23" i="2" s="1"/>
  <c r="I47" i="2"/>
  <c r="J47" i="2" s="1"/>
  <c r="K47" i="2" s="1"/>
  <c r="K95" i="2" l="1"/>
  <c r="E6" i="2" s="1"/>
</calcChain>
</file>

<file path=xl/sharedStrings.xml><?xml version="1.0" encoding="utf-8"?>
<sst xmlns="http://schemas.openxmlformats.org/spreadsheetml/2006/main" count="375" uniqueCount="223">
  <si>
    <t>WorldWise Imports LLC</t>
  </si>
  <si>
    <t>WAREHOUSE MOVING SALE — Nevada to California Relocation</t>
  </si>
  <si>
    <t>Exclusive Offer for Retailers &amp; Distributors — Valid through stock availability</t>
  </si>
  <si>
    <t>WorldWise Imports is relocating its warehouse from Las Vegas, NV to California, and we are offering our full current in-stock catalog to our retail and distribution partners at steep, volume-based discounts off list price. Every item below ships from existing Nevada stock while supplies last — once a SKU sells out, it will not be restocked at these terms. This is your chance to pick up proven, in-demand product (chess, board games, backgammon, and accessories) at the deepest pricing we have ever offered.</t>
  </si>
  <si>
    <t>VOLUME DISCOUNT TIERS (off MSRP / list price, per order)</t>
  </si>
  <si>
    <t>Tier</t>
  </si>
  <si>
    <t>Order Size (List Value)</t>
  </si>
  <si>
    <t>Discount Off List</t>
  </si>
  <si>
    <t>Min Order Value ($)</t>
  </si>
  <si>
    <t>Tier 1</t>
  </si>
  <si>
    <t>Under $5,000</t>
  </si>
  <si>
    <t>Tier 2</t>
  </si>
  <si>
    <t>$5,000 – $15,000</t>
  </si>
  <si>
    <t>Tier 3</t>
  </si>
  <si>
    <t>$15,000 +</t>
  </si>
  <si>
    <t>Tiers are determined by your order's total list value at MSRP (before discount), calculated automatically in the Catalog tab as you enter order quantities. Mix and match any SKUs to reach a higher tier. List prices shown are MSRP; standard retailer pricing is MSRP less 50%, so these tiers (55% / 65% / 75% off MSRP) represent an additional 10% / 30% / 50% off your normal wholesale price. The discount is then applied to that same MSRP order value to calculate your final price; the tier itself never changes once set by the pre-discount order total. Freight terms, minimum order quantities by SKU, and payment terms to be confirmed at order placement. Discount percentages are configurable in the blue cells above for negotiation.</t>
  </si>
  <si>
    <t>Contact: Stephan Brissaud, President — stephan@worldwiseimports.com</t>
  </si>
  <si>
    <t>WorldWise Imports LLC — Moving Sale Catalog</t>
  </si>
  <si>
    <t>Enter quantities in the yellow "Order Qty" column. Your order-wide discount tier applies automatically to every line. Prices shown are MSRP. In-stock as of June 17, 2026. Excludes 3PL-owned brands, parts/supply brands, and Amazon FBA-designated stock (SKUs ending "-FBA").</t>
  </si>
  <si>
    <t>ORDER SUMMARY (updates live as you enter quantities below)</t>
  </si>
  <si>
    <t>Total Units Ordered</t>
  </si>
  <si>
    <t>Order Value at MSRP ($)</t>
  </si>
  <si>
    <t>Discount Tier Reached</t>
  </si>
  <si>
    <t>Discount Applied</t>
  </si>
  <si>
    <t>Total Order Price ($)</t>
  </si>
  <si>
    <t>Discount tiers (configurable on "Moving Sale Offer" tab): Tier 1 &lt; $2,500 = 55% off MSRP · Tier 2 $2,500–$5,000 = 65% off MSRP · Tier 3 &gt; $5,000 = 75% off MSRP</t>
  </si>
  <si>
    <t>Brand</t>
  </si>
  <si>
    <t>Item Description</t>
  </si>
  <si>
    <t>SKU</t>
  </si>
  <si>
    <t>Product Link</t>
  </si>
  <si>
    <t>Line Total at MSRP ($)</t>
  </si>
  <si>
    <t>MSRP ($)</t>
  </si>
  <si>
    <t>Order Qty</t>
  </si>
  <si>
    <t>In Stock (Qty)</t>
  </si>
  <si>
    <t>Discount %</t>
  </si>
  <si>
    <t>Sale Price ($)</t>
  </si>
  <si>
    <t>Line Sale Total ($)</t>
  </si>
  <si>
    <t>Totalwell Enterprises</t>
  </si>
  <si>
    <t>1" Wood Stacking Polybagged Checkers(24), 25mm</t>
  </si>
  <si>
    <t>3025</t>
  </si>
  <si>
    <t>View Item</t>
  </si>
  <si>
    <t>1.2" Black &amp; Ivory Checkers (30), 30mm</t>
  </si>
  <si>
    <t>26030BK</t>
  </si>
  <si>
    <t>1.2" Brown &amp; Ivory Checkers (30), 30mm</t>
  </si>
  <si>
    <t>26030BN</t>
  </si>
  <si>
    <t>1.25" Wood Polybagged Checkers (24), 35mm</t>
  </si>
  <si>
    <t>3035</t>
  </si>
  <si>
    <t>1.5" Black &amp; Ivory Checkers 40mm Urea (30)</t>
  </si>
  <si>
    <t>26040BK</t>
  </si>
  <si>
    <t>1.5" Brown &amp; Ivory Checkers 40mm Urea (30)</t>
  </si>
  <si>
    <t>26040BN</t>
  </si>
  <si>
    <t>1.5" Wood Grooved Checkers (24), 40mm</t>
  </si>
  <si>
    <t>3040</t>
  </si>
  <si>
    <t>1.75" Wood Grooved Checkers (24), 45mm</t>
  </si>
  <si>
    <t>3045</t>
  </si>
  <si>
    <t>12" Black/Maple Veneer Chest, 1.5" Squares, Dimensions 13.25"x13.25"x2"</t>
  </si>
  <si>
    <t>40320BCT</t>
  </si>
  <si>
    <t>12" Walnut &amp; Maple Chess Board, 1-3/8" Squares</t>
  </si>
  <si>
    <t>95812</t>
  </si>
  <si>
    <t>12" Walnut Finish Divided Chess Box, 12" x 8" x 3"</t>
  </si>
  <si>
    <t>WBX12</t>
  </si>
  <si>
    <t>14" Black &amp; Maple Basic Chess Board, 1.75" Squares</t>
  </si>
  <si>
    <t>45360B</t>
  </si>
  <si>
    <t>14" Ebony/Maple Veneer Chess Board, 1.5" Squares, Dimensions 14"x14"x1/2"</t>
  </si>
  <si>
    <t>40360EBC</t>
  </si>
  <si>
    <t>15" Walnut &amp; Maple Chess Board, 1-3/4" Squares</t>
  </si>
  <si>
    <t>95815</t>
  </si>
  <si>
    <t>15" Walnut Chest with Drawer, No Men</t>
  </si>
  <si>
    <t>40394WMX</t>
  </si>
  <si>
    <t>15.75" Black/Maple Veneer Basic Chess Board, 2" Squares, No Frame</t>
  </si>
  <si>
    <t>50400BC</t>
  </si>
  <si>
    <t>17" Walnut &amp; Maple Chess Board, 2" Squares</t>
  </si>
  <si>
    <t>95817</t>
  </si>
  <si>
    <t>17.25" Ebony/Maple Chess Board, Beveled Edge 2" Squares</t>
  </si>
  <si>
    <t>50440EBM</t>
  </si>
  <si>
    <t>18" Inlaid Beechwood Chest, Dimensions 18"x18"x3", Slot 5" x 1.75"</t>
  </si>
  <si>
    <t>50455ICT</t>
  </si>
  <si>
    <t>20.5" Walnut/Maple Chess Board with Inlaid Frame with 2.2 Squares</t>
  </si>
  <si>
    <t>95820</t>
  </si>
  <si>
    <t>3-Player "29" Wood Cribbage with Cards Storage, Metal Pegs, 10" x 7" x 1"</t>
  </si>
  <si>
    <t>33529</t>
  </si>
  <si>
    <t>3-Player Walnut Inlaid Cribbage, Hinge Top, 2 Decks, Metal Pegs, 11.25"x4"x2" - 33603</t>
  </si>
  <si>
    <t>33603</t>
  </si>
  <si>
    <t>4-Player Natural Cribbage Continuous Track, Plastic Pegs, 15.5" x 7.5" x .75"</t>
  </si>
  <si>
    <t>33504</t>
  </si>
  <si>
    <t>Date Wood Go Bowls (2), No Stones</t>
  </si>
  <si>
    <t>22806</t>
  </si>
  <si>
    <t>Pressed Go Board with Wood Veneer &amp; Ball Feet</t>
  </si>
  <si>
    <t>22828</t>
  </si>
  <si>
    <t>Pressed Go Board with Wood Veneer, Flat 22mm Thick</t>
  </si>
  <si>
    <t>22822</t>
  </si>
  <si>
    <t>Royal Cribbage</t>
  </si>
  <si>
    <t>33559</t>
  </si>
  <si>
    <t>Senet - 21241</t>
  </si>
  <si>
    <t>21241</t>
  </si>
  <si>
    <t>Play All Day Games</t>
  </si>
  <si>
    <t>3 Naked Ladies, Dice Drinking Game</t>
  </si>
  <si>
    <t>117</t>
  </si>
  <si>
    <t>Call of the Wild</t>
  </si>
  <si>
    <t>150</t>
  </si>
  <si>
    <t>Keepsakes - 118 - DIS</t>
  </si>
  <si>
    <t>118</t>
  </si>
  <si>
    <t>Role in the Hay, Romance Game</t>
  </si>
  <si>
    <t>13</t>
  </si>
  <si>
    <t>Toker Dice</t>
  </si>
  <si>
    <t>14</t>
  </si>
  <si>
    <t>Weed-Opoly</t>
  </si>
  <si>
    <t>116</t>
  </si>
  <si>
    <t>Wise Unicorn</t>
  </si>
  <si>
    <t>15.5" Wood Chest Hinged Pewter/Bronze Silkscreen 1.5" Squares</t>
  </si>
  <si>
    <t>40394CCT</t>
  </si>
  <si>
    <t>3.25" King Arthur Painted Resin Chessmen</t>
  </si>
  <si>
    <t>R75138</t>
  </si>
  <si>
    <t>3.25" Robin Hood Painted Resin Chessmen</t>
  </si>
  <si>
    <t>R71151</t>
  </si>
  <si>
    <t>3.5" Camelot Busts Acrylic Red/Blue Bases 1.25" Base</t>
  </si>
  <si>
    <t>R71291</t>
  </si>
  <si>
    <t>Chess Pieces - Resin Civil War Generals - 3.25" - R1861</t>
  </si>
  <si>
    <t>R1861</t>
  </si>
  <si>
    <t>Italfama</t>
  </si>
  <si>
    <t>Chess Board - Leather - Wood Frame - Rust/Brown - 14" - LTHR3</t>
  </si>
  <si>
    <t>LTHR3</t>
  </si>
  <si>
    <t>Chess Chest - Faux Leather - 11" - 218GR</t>
  </si>
  <si>
    <t>218GR</t>
  </si>
  <si>
    <t>Chess Chest - Leather - Rust/Brown - 14" - LTHR4</t>
  </si>
  <si>
    <t>LTHR4</t>
  </si>
  <si>
    <t>Chessboard - Blue/Gold Faux Leather - 13" - 201GB</t>
  </si>
  <si>
    <t>201GB</t>
  </si>
  <si>
    <t>Chessboard - Elm Burl Wood with Golden Metal Trim - 22" - 432EBG</t>
  </si>
  <si>
    <t>432EBG</t>
  </si>
  <si>
    <t>Chessboard - Faux Leather - 13" - 201GN</t>
  </si>
  <si>
    <t>201GN</t>
  </si>
  <si>
    <t>Chessboard - Faux Leather - Brown and Black - 23" - 213P</t>
  </si>
  <si>
    <t>213P</t>
  </si>
  <si>
    <t>Chessboard - Faux Leather Old Map - 10.5" - 204MAP</t>
  </si>
  <si>
    <t>204MAP</t>
  </si>
  <si>
    <t>Chessboard - Faux Leather Old Map - 13" - 201MAP</t>
  </si>
  <si>
    <t>201MAP</t>
  </si>
  <si>
    <t>Chessboard - Faux Leather Old Map - 18" - 203MAP</t>
  </si>
  <si>
    <t>203MAP</t>
  </si>
  <si>
    <t>Chessboard - Wood - Glossy - Black and White - 15.75" - 341BW</t>
  </si>
  <si>
    <t>341BW</t>
  </si>
  <si>
    <t>Chessmen - Metal - Renaissance - 5.5" - 48M</t>
  </si>
  <si>
    <t>48M</t>
  </si>
  <si>
    <t>Chessmen - Metal - Staunton - 4" - 82M</t>
  </si>
  <si>
    <t>82M</t>
  </si>
  <si>
    <t>WorldWise Chess</t>
  </si>
  <si>
    <t>Acrylic Bust Resin Chessmen on cherry Stained Chest</t>
  </si>
  <si>
    <t>R71291-CCT</t>
  </si>
  <si>
    <t>CN Chess</t>
  </si>
  <si>
    <t>21" Black Canvas Tube Tote for Pro Chess - Not for Resale</t>
  </si>
  <si>
    <t>BAG21BK</t>
  </si>
  <si>
    <t>Chess Bag 11.5" Green Canvas Starter Bag for Tournament Chess with Handle and Board Loop 11.5"x11.5"</t>
  </si>
  <si>
    <t>BAG12</t>
  </si>
  <si>
    <t>Chess Clock - 5.5" Digital Chess Clock - Black</t>
  </si>
  <si>
    <t>HQT101</t>
  </si>
  <si>
    <t>Chess Clock - 7.75" Digital Chess Clock - Navy</t>
  </si>
  <si>
    <t>DT31</t>
  </si>
  <si>
    <t>Chess Pieces Plastic Black &amp; White Triple WTD Double Queens 3.75" 1.5" Base - 95437</t>
  </si>
  <si>
    <t>95437</t>
  </si>
  <si>
    <t>Combo Set 10" Magnetic Chess &amp; Checkers Folding 2" King - 68910</t>
  </si>
  <si>
    <t>68910</t>
  </si>
  <si>
    <t>Dealer Button 2" White</t>
  </si>
  <si>
    <t>32211</t>
  </si>
  <si>
    <t>Garden 8" Outdoor Chess Set Plastic Hollow Men with Vinyl Mat</t>
  </si>
  <si>
    <t>GC8</t>
  </si>
  <si>
    <t>Giant 15" BLACK Knight Chess Piece for GC25</t>
  </si>
  <si>
    <t>GC25Knt</t>
  </si>
  <si>
    <t>Giant 25" Garden White King Chess Piece, 9" Base</t>
  </si>
  <si>
    <t>GC25K</t>
  </si>
  <si>
    <t>Vinyl Go Mat 20" x 19", Non-numeric</t>
  </si>
  <si>
    <t>22821</t>
  </si>
  <si>
    <t>Hina Heritage Handicraft</t>
  </si>
  <si>
    <t>Chess Set - Burma Teak/Green Onyx 16x16 Chess Set  with PU Leather Box- 80102</t>
  </si>
  <si>
    <t>80102</t>
  </si>
  <si>
    <t>Chess Set - Green/White Onyx 16x16 Chess Set  with PU Leather Box- 80101</t>
  </si>
  <si>
    <t>80101</t>
  </si>
  <si>
    <t>Chess Set - Red/White Onyx 16x16 Chess Set  with PU Leather Box- 80100</t>
  </si>
  <si>
    <t>80100</t>
  </si>
  <si>
    <t>Shinkwang</t>
  </si>
  <si>
    <t>Black Plastic Go Bowls (2) fits up to 8mm Stones and China Stones, 4.75" x 3"</t>
  </si>
  <si>
    <t>22802K</t>
  </si>
  <si>
    <t>Glass Jang Stone, 8mm in Cardboard Box, 361 Stones</t>
  </si>
  <si>
    <t>22808K</t>
  </si>
  <si>
    <t>Glass Myung Stone, 8mm Green/Jade in Cardboard Box, 361 stones</t>
  </si>
  <si>
    <t>22808GK</t>
  </si>
  <si>
    <t>Grey Plastic Go Bowls (2) fits up to 8mm Stones and China Stones, 4.5" x 3"</t>
  </si>
  <si>
    <t>22801K</t>
  </si>
  <si>
    <t>Vijaya Enterprises</t>
  </si>
  <si>
    <t>Game - 8"x4" Folding Mancala w/ Stones - 21084</t>
  </si>
  <si>
    <t>21084</t>
  </si>
  <si>
    <t>Chopra</t>
  </si>
  <si>
    <t>4.25" Bud Rosewood Calvert Chessmen</t>
  </si>
  <si>
    <t>42BRCLV</t>
  </si>
  <si>
    <t>Black Vinyl 15" with Slots for Men 15"x14"x5" Velvet Lined Chess Box</t>
  </si>
  <si>
    <t>BVBXS</t>
  </si>
  <si>
    <t>Chess Pieces - 3" Kikkerwood French Knight - 30KF</t>
  </si>
  <si>
    <t>30KF</t>
  </si>
  <si>
    <t>Ferrer</t>
  </si>
  <si>
    <t>19.75" Walnut/Sycamore Barcelona Beveled Base Chess Board</t>
  </si>
  <si>
    <t>50500WSB</t>
  </si>
  <si>
    <t>Spinettis</t>
  </si>
  <si>
    <t>Casino Cards with Cut Corners - Used</t>
  </si>
  <si>
    <t>35052</t>
  </si>
  <si>
    <t>Craps Precision Dice (pair) - Used</t>
  </si>
  <si>
    <t>35072</t>
  </si>
  <si>
    <t>Yenigun</t>
  </si>
  <si>
    <t>14.5" Dusky Black &amp; Cream Faux Leather Board</t>
  </si>
  <si>
    <t>78214</t>
  </si>
  <si>
    <t>14.5" Fire &amp; Dusky Black Faux Leather Board</t>
  </si>
  <si>
    <t>78714</t>
  </si>
  <si>
    <t>Berkeley Chess</t>
  </si>
  <si>
    <t>Chess Pieces Isle of Lewis Metal - 35ILM</t>
  </si>
  <si>
    <t>35ILM</t>
  </si>
  <si>
    <t>Chess Pieces Ornate Staunton Brown 4.25" - 42OS</t>
  </si>
  <si>
    <t>42OS</t>
  </si>
  <si>
    <t>John Hansen</t>
  </si>
  <si>
    <t>Backgammon - 18" Vinyl Backgammon- 26518</t>
  </si>
  <si>
    <t>26518</t>
  </si>
  <si>
    <t>Battery Card Shuffler for 6 Deck, 4 C Batteries Not Included</t>
  </si>
  <si>
    <t>32236</t>
  </si>
  <si>
    <t>TOTAL</t>
  </si>
  <si>
    <t>Prices shown are MSRP, pulled from the live Shopify storefront (shop.worldwiseimports.com) on June 17, 2026; items without a verifiable storefront listing are estimated at 4.2x landed cost (median markup observed across matched SKUs). Product Link goes to the matched product page where available, or a site search by SKU otherwise. Stock and cost basis: QuickBooks Inventory Valuation Summary, June 17, 2026. Excludes 3PL-owned brands (Sit Down!, Tossit, Bad Cat Games, DOug Factory, Spicify, Iconiq Studio, PIF, Desks and Dorks, Ludus Magnus, Medium Brow Games), parts/supply items (ULINE, Parts, Supplies, NewWay Packaging), and Amazon FBA-designated duplicate SKUs (suffix "-FBA") — none of this is open WorldWise-direct sellable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</si>
</sst>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numFmts>
  <fonts count="28" x14ac:knownFonts="1">
    <font>
      <sz val="11"/>
      <color theme="1"/>
      <name val="Calibri"/>
      <family val="2"/>
      <charset val="1"/>
    </font>
    <font>
      <b/>
      <sz val="18"/>
      <color rgb="FF2E75B6"/>
      <name val="Arial"/>
      <family val="2"/>
    </font>
    <font>
      <b/>
      <sz val="14"/>
      <color rgb="FF1F3864"/>
      <name val="Arial"/>
      <family val="2"/>
    </font>
    <font>
      <i/>
      <sz val="10"/>
      <color rgb="FF888888"/>
      <name val="Arial"/>
      <family val="2"/>
    </font>
    <font>
      <sz val="10.5"/>
      <color rgb="FF3B3B3B"/>
      <name val="Arial"/>
      <family val="2"/>
    </font>
    <font>
      <b/>
      <sz val="11"/>
      <color rgb="FFFFFFFF"/>
      <name val="Arial"/>
      <family val="2"/>
    </font>
    <font>
      <b/>
      <sz val="10"/>
      <color rgb="FFFFFFFF"/>
      <name val="Arial"/>
      <family val="2"/>
    </font>
    <font>
      <b/>
      <sz val="8"/>
      <color rgb="FF888888"/>
      <name val="Arial"/>
      <family val="2"/>
    </font>
    <font>
      <b/>
      <sz val="11"/>
      <name val="Arial"/>
      <family val="2"/>
    </font>
    <font>
      <sz val="11"/>
      <name val="Arial"/>
      <family val="2"/>
    </font>
    <font>
      <b/>
      <sz val="11"/>
      <color rgb="FF0000FF"/>
      <name val="Arial"/>
      <family val="2"/>
    </font>
    <font>
      <sz val="9"/>
      <color rgb="FF0000FF"/>
      <name val="Arial"/>
      <family val="2"/>
    </font>
    <font>
      <i/>
      <sz val="9"/>
      <color rgb="FF888888"/>
      <name val="Arial"/>
      <family val="2"/>
    </font>
    <font>
      <b/>
      <sz val="10"/>
      <color rgb="FF1F3864"/>
      <name val="Arial"/>
      <family val="2"/>
    </font>
    <font>
      <b/>
      <sz val="14"/>
      <color rgb="FF2E75B6"/>
      <name val="Arial"/>
      <family val="2"/>
    </font>
    <font>
      <sz val="10"/>
      <color rgb="FF888888"/>
      <name val="Arial"/>
      <family val="2"/>
    </font>
    <font>
      <b/>
      <sz val="8.5"/>
      <color rgb="FF888888"/>
      <name val="Arial"/>
      <family val="2"/>
    </font>
    <font>
      <b/>
      <sz val="13"/>
      <color rgb="FF1F3864"/>
      <name val="Arial"/>
      <family val="2"/>
    </font>
    <font>
      <b/>
      <sz val="13"/>
      <color rgb="FF1E7B34"/>
      <name val="Arial"/>
      <family val="2"/>
    </font>
    <font>
      <i/>
      <sz val="8.5"/>
      <color rgb="FF888888"/>
      <name val="Arial"/>
      <family val="2"/>
    </font>
    <font>
      <b/>
      <sz val="9"/>
      <color rgb="FFFFFFFF"/>
      <name val="Arial"/>
      <family val="2"/>
    </font>
    <font>
      <sz val="9"/>
      <name val="Arial"/>
      <family val="2"/>
    </font>
    <font>
      <sz val="8.5"/>
      <name val="Arial"/>
      <family val="2"/>
    </font>
    <font>
      <u/>
      <sz val="9"/>
      <color rgb="FF0563C1"/>
      <name val="Arial"/>
      <family val="2"/>
    </font>
    <font>
      <sz val="9"/>
      <color rgb="FF555555"/>
      <name val="Arial"/>
      <family val="2"/>
    </font>
    <font>
      <sz val="11"/>
      <color rgb="FF1E7B34"/>
      <name val="Arial"/>
      <family val="2"/>
    </font>
    <font>
      <b/>
      <sz val="11"/>
      <color rgb="FF1E7B34"/>
      <name val="Arial"/>
      <family val="2"/>
    </font>
    <font>
      <i/>
      <sz val="8"/>
      <color rgb="FF888888"/>
      <name val="Arial"/>
      <family val="2"/>
    </font>
  </fonts>
  <fills count="8">
    <fill>
      <patternFill patternType="none"/>
    </fill>
    <fill>
      <patternFill patternType="gray125"/>
    </fill>
    <fill>
      <patternFill patternType="solid">
        <fgColor rgb="FF1F3864"/>
        <bgColor rgb="FF3B3B3B"/>
      </patternFill>
    </fill>
    <fill>
      <patternFill patternType="solid">
        <fgColor rgb="FF2E75B6"/>
        <bgColor rgb="FF0563C1"/>
      </patternFill>
    </fill>
    <fill>
      <patternFill patternType="solid">
        <fgColor rgb="FFE2EFDA"/>
        <bgColor rgb="FFFFF9DB"/>
      </patternFill>
    </fill>
    <fill>
      <patternFill patternType="solid">
        <fgColor rgb="FFFFFFFF"/>
        <bgColor rgb="FFF7FAFD"/>
      </patternFill>
    </fill>
    <fill>
      <patternFill patternType="solid">
        <fgColor rgb="FFFFF9DB"/>
        <bgColor rgb="FFF7FAFD"/>
      </patternFill>
    </fill>
    <fill>
      <patternFill patternType="solid">
        <fgColor rgb="FFF7FAFD"/>
        <bgColor rgb="FFFFFFFF"/>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46">
    <xf numFmtId="0" fontId="0" fillId="0" borderId="0" xfId="0"/>
    <xf numFmtId="0" fontId="27" fillId="0" borderId="0" xfId="0" applyFont="1"/>
    <xf numFmtId="0" fontId="19" fillId="0" borderId="0" xfId="0" applyFont="1"/>
    <xf numFmtId="0" fontId="15" fillId="0" borderId="0" xfId="0" applyFont="1"/>
    <xf numFmtId="0" fontId="14" fillId="0" borderId="0" xfId="0" applyFont="1"/>
    <xf numFmtId="0" fontId="13" fillId="0" borderId="0" xfId="0" applyFont="1"/>
    <xf numFmtId="0" fontId="12" fillId="0" borderId="0" xfId="0" applyFont="1" applyAlignment="1">
      <alignment vertical="top" wrapText="1"/>
    </xf>
    <xf numFmtId="0" fontId="5" fillId="2" borderId="0" xfId="0" applyFont="1" applyFill="1"/>
    <xf numFmtId="0" fontId="4" fillId="0" borderId="0" xfId="0" applyFont="1" applyAlignment="1">
      <alignment vertical="top" wrapText="1"/>
    </xf>
    <xf numFmtId="0" fontId="3" fillId="0" borderId="0" xfId="0" applyFont="1"/>
    <xf numFmtId="0" fontId="2" fillId="0" borderId="0" xfId="0" applyFont="1"/>
    <xf numFmtId="0" fontId="1" fillId="0" borderId="0" xfId="0" applyFont="1"/>
    <xf numFmtId="0" fontId="6" fillId="3" borderId="1" xfId="0" applyFont="1" applyFill="1" applyBorder="1" applyAlignment="1">
      <alignment horizontal="center"/>
    </xf>
    <xf numFmtId="0" fontId="7" fillId="0" borderId="0" xfId="0" applyFont="1" applyAlignment="1">
      <alignment horizontal="center" wrapText="1"/>
    </xf>
    <xf numFmtId="0" fontId="8" fillId="0" borderId="1" xfId="0" applyFont="1" applyBorder="1" applyAlignment="1">
      <alignment horizontal="center"/>
    </xf>
    <xf numFmtId="0" fontId="9" fillId="0" borderId="1" xfId="0" applyFont="1" applyBorder="1" applyAlignment="1">
      <alignment horizontal="center"/>
    </xf>
    <xf numFmtId="9" fontId="10" fillId="4" borderId="1" xfId="0" applyNumberFormat="1" applyFont="1" applyFill="1" applyBorder="1" applyAlignment="1">
      <alignment horizontal="center"/>
    </xf>
    <xf numFmtId="164" fontId="11" fillId="0" borderId="0" xfId="0" applyNumberFormat="1" applyFont="1" applyAlignment="1">
      <alignment horizontal="center"/>
    </xf>
    <xf numFmtId="0" fontId="16" fillId="0" borderId="0" xfId="0" applyFont="1" applyAlignment="1">
      <alignment horizontal="center" wrapText="1"/>
    </xf>
    <xf numFmtId="3" fontId="17" fillId="0" borderId="0" xfId="0" applyNumberFormat="1" applyFont="1" applyAlignment="1">
      <alignment horizontal="center"/>
    </xf>
    <xf numFmtId="164" fontId="17" fillId="0" borderId="0" xfId="0" applyNumberFormat="1" applyFont="1" applyAlignment="1">
      <alignment horizontal="center"/>
    </xf>
    <xf numFmtId="0" fontId="18" fillId="0" borderId="0" xfId="0" applyFont="1" applyAlignment="1">
      <alignment horizontal="center"/>
    </xf>
    <xf numFmtId="9" fontId="18" fillId="0" borderId="0" xfId="0" applyNumberFormat="1" applyFont="1" applyAlignment="1">
      <alignment horizontal="center"/>
    </xf>
    <xf numFmtId="164" fontId="18" fillId="0" borderId="0" xfId="0" applyNumberFormat="1" applyFont="1" applyAlignment="1">
      <alignment horizontal="center"/>
    </xf>
    <xf numFmtId="0" fontId="20" fillId="2" borderId="1" xfId="0" applyFont="1" applyFill="1" applyBorder="1" applyAlignment="1">
      <alignment horizontal="center" vertical="center" wrapText="1"/>
    </xf>
    <xf numFmtId="0" fontId="21" fillId="5" borderId="1" xfId="0" applyFont="1" applyFill="1" applyBorder="1" applyAlignment="1">
      <alignment horizontal="left" indent="1"/>
    </xf>
    <xf numFmtId="0" fontId="22" fillId="5" borderId="1" xfId="0" applyFont="1" applyFill="1" applyBorder="1"/>
    <xf numFmtId="0" fontId="23" fillId="5" borderId="1" xfId="0" applyFont="1" applyFill="1" applyBorder="1" applyAlignment="1">
      <alignment horizontal="center"/>
    </xf>
    <xf numFmtId="165" fontId="0" fillId="5" borderId="1" xfId="0" applyNumberFormat="1" applyFill="1" applyBorder="1" applyAlignment="1">
      <alignment horizontal="right"/>
    </xf>
    <xf numFmtId="0" fontId="10" fillId="6" borderId="1" xfId="0" applyFont="1" applyFill="1" applyBorder="1" applyAlignment="1">
      <alignment horizontal="right"/>
    </xf>
    <xf numFmtId="3" fontId="24" fillId="5" borderId="1" xfId="0" applyNumberFormat="1" applyFont="1" applyFill="1" applyBorder="1" applyAlignment="1">
      <alignment horizontal="right"/>
    </xf>
    <xf numFmtId="9" fontId="25" fillId="5" borderId="1" xfId="0" applyNumberFormat="1" applyFont="1" applyFill="1" applyBorder="1" applyAlignment="1">
      <alignment horizontal="right"/>
    </xf>
    <xf numFmtId="165" fontId="26" fillId="5" borderId="1" xfId="0" applyNumberFormat="1" applyFont="1" applyFill="1" applyBorder="1" applyAlignment="1">
      <alignment horizontal="right"/>
    </xf>
    <xf numFmtId="165" fontId="8" fillId="5" borderId="1" xfId="0" applyNumberFormat="1" applyFont="1" applyFill="1" applyBorder="1" applyAlignment="1">
      <alignment horizontal="right"/>
    </xf>
    <xf numFmtId="0" fontId="21" fillId="7" borderId="1" xfId="0" applyFont="1" applyFill="1" applyBorder="1" applyAlignment="1">
      <alignment horizontal="left" indent="1"/>
    </xf>
    <xf numFmtId="0" fontId="22" fillId="7" borderId="1" xfId="0" applyFont="1" applyFill="1" applyBorder="1"/>
    <xf numFmtId="0" fontId="23" fillId="7" borderId="1" xfId="0" applyFont="1" applyFill="1" applyBorder="1" applyAlignment="1">
      <alignment horizontal="center"/>
    </xf>
    <xf numFmtId="165" fontId="0" fillId="7" borderId="1" xfId="0" applyNumberFormat="1" applyFill="1" applyBorder="1" applyAlignment="1">
      <alignment horizontal="right"/>
    </xf>
    <xf numFmtId="3" fontId="24" fillId="7" borderId="1" xfId="0" applyNumberFormat="1" applyFont="1" applyFill="1" applyBorder="1" applyAlignment="1">
      <alignment horizontal="right"/>
    </xf>
    <xf numFmtId="9" fontId="25" fillId="7" borderId="1" xfId="0" applyNumberFormat="1" applyFont="1" applyFill="1" applyBorder="1" applyAlignment="1">
      <alignment horizontal="right"/>
    </xf>
    <xf numFmtId="165" fontId="26" fillId="7" borderId="1" xfId="0" applyNumberFormat="1" applyFont="1" applyFill="1" applyBorder="1" applyAlignment="1">
      <alignment horizontal="right"/>
    </xf>
    <xf numFmtId="165" fontId="8" fillId="7" borderId="1" xfId="0" applyNumberFormat="1" applyFont="1" applyFill="1" applyBorder="1" applyAlignment="1">
      <alignment horizontal="right"/>
    </xf>
    <xf numFmtId="0" fontId="0" fillId="2" borderId="1" xfId="0" applyFill="1" applyBorder="1"/>
    <xf numFmtId="0" fontId="5" fillId="2" borderId="1" xfId="0" applyFont="1" applyFill="1" applyBorder="1" applyAlignment="1">
      <alignment horizontal="left" indent="1"/>
    </xf>
    <xf numFmtId="165" fontId="5" fillId="2" borderId="1" xfId="0" applyNumberFormat="1" applyFont="1" applyFill="1" applyBorder="1" applyAlignment="1">
      <alignment horizontal="right"/>
    </xf>
    <xf numFmtId="3" fontId="5" fillId="2" borderId="1"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E7B34"/>
      <rgbColor rgb="FF000080"/>
      <rgbColor rgb="FF808000"/>
      <rgbColor rgb="FF800080"/>
      <rgbColor rgb="FF008080"/>
      <rgbColor rgb="FFCCCCCC"/>
      <rgbColor rgb="FF888888"/>
      <rgbColor rgb="FF9999FF"/>
      <rgbColor rgb="FF993366"/>
      <rgbColor rgb="FFFFF9DB"/>
      <rgbColor rgb="FFF7FAFD"/>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2E75B6"/>
      <rgbColor rgb="FF33CCCC"/>
      <rgbColor rgb="FF99CC00"/>
      <rgbColor rgb="FFFFCC00"/>
      <rgbColor rgb="FFFF9900"/>
      <rgbColor rgb="FFFF6600"/>
      <rgbColor rgb="FF555555"/>
      <rgbColor rgb="FF969696"/>
      <rgbColor rgb="FF1F3864"/>
      <rgbColor rgb="FF339966"/>
      <rgbColor rgb="FF003300"/>
      <rgbColor rgb="FF333300"/>
      <rgbColor rgb="FF993300"/>
      <rgbColor rgb="FF993366"/>
      <rgbColor rgb="FF333399"/>
      <rgbColor rgb="FF3B3B3B"/>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s://shop.worldwiseimports.com/products/wooden-go-board" TargetMode="External"/><Relationship Id="rId21" Type="http://schemas.openxmlformats.org/officeDocument/2006/relationships/hyperlink" Target="https://shop.worldwiseimports.com/products/29-cribbage" TargetMode="External"/><Relationship Id="rId42" Type="http://schemas.openxmlformats.org/officeDocument/2006/relationships/hyperlink" Target="https://shop.worldwiseimports.com/search?q=LTHR4" TargetMode="External"/><Relationship Id="rId47" Type="http://schemas.openxmlformats.org/officeDocument/2006/relationships/hyperlink" Target="https://shop.worldwiseimports.com/products/chessboard-faux-leather-map" TargetMode="External"/><Relationship Id="rId63" Type="http://schemas.openxmlformats.org/officeDocument/2006/relationships/hyperlink" Target="https://shop.worldwiseimports.com/search?q=GC25K" TargetMode="External"/><Relationship Id="rId68" Type="http://schemas.openxmlformats.org/officeDocument/2006/relationships/hyperlink" Target="https://shop.worldwiseimports.com/search?q=22802K" TargetMode="External"/><Relationship Id="rId84" Type="http://schemas.openxmlformats.org/officeDocument/2006/relationships/hyperlink" Target="https://shop.worldwiseimports.com/products/6-deck-battery-card-shuffler" TargetMode="External"/><Relationship Id="rId16" Type="http://schemas.openxmlformats.org/officeDocument/2006/relationships/hyperlink" Target="https://shop.worldwiseimports.com/products/15-5-black-maple-basic-board" TargetMode="External"/><Relationship Id="rId11" Type="http://schemas.openxmlformats.org/officeDocument/2006/relationships/hyperlink" Target="https://shop.worldwiseimports.com/products/12-walnut-veneer-chess-box" TargetMode="External"/><Relationship Id="rId32" Type="http://schemas.openxmlformats.org/officeDocument/2006/relationships/hyperlink" Target="https://shop.worldwiseimports.com/products/role-in-the-hay" TargetMode="External"/><Relationship Id="rId37" Type="http://schemas.openxmlformats.org/officeDocument/2006/relationships/hyperlink" Target="https://shop.worldwiseimports.com/products/chessmen-resin-robin-hood" TargetMode="External"/><Relationship Id="rId53" Type="http://schemas.openxmlformats.org/officeDocument/2006/relationships/hyperlink" Target="https://shop.worldwiseimports.com/products/acrylic-bust-resin-chessmen-on-cherry-stained-chest" TargetMode="External"/><Relationship Id="rId58" Type="http://schemas.openxmlformats.org/officeDocument/2006/relationships/hyperlink" Target="https://shop.worldwiseimports.com/products/triple-weighted-tournament-chessmen" TargetMode="External"/><Relationship Id="rId74" Type="http://schemas.openxmlformats.org/officeDocument/2006/relationships/hyperlink" Target="https://shop.worldwiseimports.com/products/dlx-black-vinyl-chess-box" TargetMode="External"/><Relationship Id="rId79" Type="http://schemas.openxmlformats.org/officeDocument/2006/relationships/hyperlink" Target="https://shop.worldwiseimports.com/products/chess-board-14-5-faux-leather-chess-board" TargetMode="External"/><Relationship Id="rId5" Type="http://schemas.openxmlformats.org/officeDocument/2006/relationships/hyperlink" Target="https://shop.worldwiseimports.com/products/backgammon-checkers-urea" TargetMode="External"/><Relationship Id="rId61" Type="http://schemas.openxmlformats.org/officeDocument/2006/relationships/hyperlink" Target="https://shop.worldwiseimports.com/products/8-king-garden-chess-set" TargetMode="External"/><Relationship Id="rId82" Type="http://schemas.openxmlformats.org/officeDocument/2006/relationships/hyperlink" Target="https://shop.worldwiseimports.com/products/chess-pieces-ornate-staunton-chess-pieces" TargetMode="External"/><Relationship Id="rId19" Type="http://schemas.openxmlformats.org/officeDocument/2006/relationships/hyperlink" Target="https://shop.worldwiseimports.com/products/inlaid-beechwood-chest" TargetMode="External"/><Relationship Id="rId14" Type="http://schemas.openxmlformats.org/officeDocument/2006/relationships/hyperlink" Target="https://shop.worldwiseimports.com/products/14-walnut-maple-veneer-board" TargetMode="External"/><Relationship Id="rId22" Type="http://schemas.openxmlformats.org/officeDocument/2006/relationships/hyperlink" Target="https://shop.worldwiseimports.com/products/inlaid-cribbage-box-with-cards" TargetMode="External"/><Relationship Id="rId27" Type="http://schemas.openxmlformats.org/officeDocument/2006/relationships/hyperlink" Target="https://shop.worldwiseimports.com/products/slide-top-cribbage" TargetMode="External"/><Relationship Id="rId30" Type="http://schemas.openxmlformats.org/officeDocument/2006/relationships/hyperlink" Target="https://shop.worldwiseimports.com/products/call-of-the-wild" TargetMode="External"/><Relationship Id="rId35" Type="http://schemas.openxmlformats.org/officeDocument/2006/relationships/hyperlink" Target="https://shop.worldwiseimports.com/products/15-5-cherry-stained-chest" TargetMode="External"/><Relationship Id="rId43" Type="http://schemas.openxmlformats.org/officeDocument/2006/relationships/hyperlink" Target="https://shop.worldwiseimports.com/search?q=201GB" TargetMode="External"/><Relationship Id="rId48" Type="http://schemas.openxmlformats.org/officeDocument/2006/relationships/hyperlink" Target="https://shop.worldwiseimports.com/products/chessboard-faux-leather-map" TargetMode="External"/><Relationship Id="rId56" Type="http://schemas.openxmlformats.org/officeDocument/2006/relationships/hyperlink" Target="https://shop.worldwiseimports.com/products/chess-clock-5-5-digital-chess-clock" TargetMode="External"/><Relationship Id="rId64" Type="http://schemas.openxmlformats.org/officeDocument/2006/relationships/hyperlink" Target="https://shop.worldwiseimports.com/search?q=22821" TargetMode="External"/><Relationship Id="rId69" Type="http://schemas.openxmlformats.org/officeDocument/2006/relationships/hyperlink" Target="https://shop.worldwiseimports.com/products/8mm-bi-convex-glass-go-stones" TargetMode="External"/><Relationship Id="rId77" Type="http://schemas.openxmlformats.org/officeDocument/2006/relationships/hyperlink" Target="https://shop.worldwiseimports.com/products/casino-cards" TargetMode="External"/><Relationship Id="rId8" Type="http://schemas.openxmlformats.org/officeDocument/2006/relationships/hyperlink" Target="https://shop.worldwiseimports.com/products/wood-stacking-checkers" TargetMode="External"/><Relationship Id="rId51" Type="http://schemas.openxmlformats.org/officeDocument/2006/relationships/hyperlink" Target="https://shop.worldwiseimports.com/products/renaissance-metal-chessmen" TargetMode="External"/><Relationship Id="rId72" Type="http://schemas.openxmlformats.org/officeDocument/2006/relationships/hyperlink" Target="https://shop.worldwiseimports.com/search?q=21084" TargetMode="External"/><Relationship Id="rId80" Type="http://schemas.openxmlformats.org/officeDocument/2006/relationships/hyperlink" Target="https://shop.worldwiseimports.com/products/chess-board-14-5-faux-leather-chess-board" TargetMode="External"/><Relationship Id="rId3" Type="http://schemas.openxmlformats.org/officeDocument/2006/relationships/hyperlink" Target="https://shop.worldwiseimports.com/products/backgammon-checkers-urea" TargetMode="External"/><Relationship Id="rId12" Type="http://schemas.openxmlformats.org/officeDocument/2006/relationships/hyperlink" Target="https://shop.worldwiseimports.com/products/14-black-maple-basic-board" TargetMode="External"/><Relationship Id="rId17" Type="http://schemas.openxmlformats.org/officeDocument/2006/relationships/hyperlink" Target="https://shop.worldwiseimports.com/products/14-walnut-maple-veneer-board" TargetMode="External"/><Relationship Id="rId25" Type="http://schemas.openxmlformats.org/officeDocument/2006/relationships/hyperlink" Target="https://shop.worldwiseimports.com/products/go-board" TargetMode="External"/><Relationship Id="rId33" Type="http://schemas.openxmlformats.org/officeDocument/2006/relationships/hyperlink" Target="https://shop.worldwiseimports.com/products/toker-dice" TargetMode="External"/><Relationship Id="rId38" Type="http://schemas.openxmlformats.org/officeDocument/2006/relationships/hyperlink" Target="https://shop.worldwiseimports.com/products/camelot-busts-on-acrylic-bases" TargetMode="External"/><Relationship Id="rId46" Type="http://schemas.openxmlformats.org/officeDocument/2006/relationships/hyperlink" Target="https://shop.worldwiseimports.com/products/chess-board-faux-leather" TargetMode="External"/><Relationship Id="rId59" Type="http://schemas.openxmlformats.org/officeDocument/2006/relationships/hyperlink" Target="https://shop.worldwiseimports.com/products/10-magnetic-chess-with-checkers" TargetMode="External"/><Relationship Id="rId67" Type="http://schemas.openxmlformats.org/officeDocument/2006/relationships/hyperlink" Target="https://shop.worldwiseimports.com/products/chess-set-botticino-red-onyx-chess-set-in-leather-box" TargetMode="External"/><Relationship Id="rId20" Type="http://schemas.openxmlformats.org/officeDocument/2006/relationships/hyperlink" Target="https://shop.worldwiseimports.com/products/14-walnut-maple-veneer-board" TargetMode="External"/><Relationship Id="rId41" Type="http://schemas.openxmlformats.org/officeDocument/2006/relationships/hyperlink" Target="https://shop.worldwiseimports.com/products/11-burgundy-gold-faux-leather-chest" TargetMode="External"/><Relationship Id="rId54" Type="http://schemas.openxmlformats.org/officeDocument/2006/relationships/hyperlink" Target="https://shop.worldwiseimports.com/search?q=BAG21BK" TargetMode="External"/><Relationship Id="rId62" Type="http://schemas.openxmlformats.org/officeDocument/2006/relationships/hyperlink" Target="https://shop.worldwiseimports.com/search?q=GC25Knt" TargetMode="External"/><Relationship Id="rId70" Type="http://schemas.openxmlformats.org/officeDocument/2006/relationships/hyperlink" Target="https://shop.worldwiseimports.com/products/8mm-green-glass-go-stones" TargetMode="External"/><Relationship Id="rId75" Type="http://schemas.openxmlformats.org/officeDocument/2006/relationships/hyperlink" Target="https://shop.worldwiseimports.com/products/chessmen-small-kikkerwood-french-chessmen" TargetMode="External"/><Relationship Id="rId83" Type="http://schemas.openxmlformats.org/officeDocument/2006/relationships/hyperlink" Target="https://shop.worldwiseimports.com/products/backgammon-18-grey-vinyl-backgammon-set-with-stripe" TargetMode="External"/><Relationship Id="rId1" Type="http://schemas.openxmlformats.org/officeDocument/2006/relationships/hyperlink" Target="https://shop.worldwiseimports.com/products/wood-stacking-checkers" TargetMode="External"/><Relationship Id="rId6" Type="http://schemas.openxmlformats.org/officeDocument/2006/relationships/hyperlink" Target="https://shop.worldwiseimports.com/products/backgammon-checkers-urea" TargetMode="External"/><Relationship Id="rId15" Type="http://schemas.openxmlformats.org/officeDocument/2006/relationships/hyperlink" Target="https://shop.worldwiseimports.com/products/chest-wood-inlaid-chest-and-unweighted-chessmen" TargetMode="External"/><Relationship Id="rId23" Type="http://schemas.openxmlformats.org/officeDocument/2006/relationships/hyperlink" Target="https://shop.worldwiseimports.com/products/4-track-cribbage" TargetMode="External"/><Relationship Id="rId28" Type="http://schemas.openxmlformats.org/officeDocument/2006/relationships/hyperlink" Target="https://shop.worldwiseimports.com/products/senet" TargetMode="External"/><Relationship Id="rId36" Type="http://schemas.openxmlformats.org/officeDocument/2006/relationships/hyperlink" Target="https://shop.worldwiseimports.com/products/king-arthur-chessmen" TargetMode="External"/><Relationship Id="rId49" Type="http://schemas.openxmlformats.org/officeDocument/2006/relationships/hyperlink" Target="https://shop.worldwiseimports.com/products/chessboard-faux-leather-map" TargetMode="External"/><Relationship Id="rId57" Type="http://schemas.openxmlformats.org/officeDocument/2006/relationships/hyperlink" Target="https://shop.worldwiseimports.com/products/chess-clock-7-75-digital-chess-clock" TargetMode="External"/><Relationship Id="rId10" Type="http://schemas.openxmlformats.org/officeDocument/2006/relationships/hyperlink" Target="https://shop.worldwiseimports.com/products/14-walnut-maple-veneer-board" TargetMode="External"/><Relationship Id="rId31" Type="http://schemas.openxmlformats.org/officeDocument/2006/relationships/hyperlink" Target="https://shop.worldwiseimports.com/products/keepsakes-a-memory-game-by-bobby-west" TargetMode="External"/><Relationship Id="rId44" Type="http://schemas.openxmlformats.org/officeDocument/2006/relationships/hyperlink" Target="https://shop.worldwiseimports.com/products/elm-chess-board-gold-trim" TargetMode="External"/><Relationship Id="rId52" Type="http://schemas.openxmlformats.org/officeDocument/2006/relationships/hyperlink" Target="https://shop.worldwiseimports.com/products/large-staunton-metal-men" TargetMode="External"/><Relationship Id="rId60" Type="http://schemas.openxmlformats.org/officeDocument/2006/relationships/hyperlink" Target="https://shop.worldwiseimports.com/search?q=32211" TargetMode="External"/><Relationship Id="rId65" Type="http://schemas.openxmlformats.org/officeDocument/2006/relationships/hyperlink" Target="https://shop.worldwiseimports.com/products/chess-set-botticino-red-onyx-chess-set-in-leather-box" TargetMode="External"/><Relationship Id="rId73" Type="http://schemas.openxmlformats.org/officeDocument/2006/relationships/hyperlink" Target="https://shop.worldwiseimports.com/products/chessmen-4-25-bud-rosewood-calvert-chessmen-42brclv" TargetMode="External"/><Relationship Id="rId78" Type="http://schemas.openxmlformats.org/officeDocument/2006/relationships/hyperlink" Target="https://shop.worldwiseimports.com/products/precision-dice" TargetMode="External"/><Relationship Id="rId81" Type="http://schemas.openxmlformats.org/officeDocument/2006/relationships/hyperlink" Target="https://shop.worldwiseimports.com/products/chessmen-resin-metal-isle-of-lewis-resin-3-5" TargetMode="External"/><Relationship Id="rId4" Type="http://schemas.openxmlformats.org/officeDocument/2006/relationships/hyperlink" Target="https://shop.worldwiseimports.com/products/wood-stacking-checkers" TargetMode="External"/><Relationship Id="rId9" Type="http://schemas.openxmlformats.org/officeDocument/2006/relationships/hyperlink" Target="https://shop.worldwiseimports.com/products/black-maple-veneer-chest" TargetMode="External"/><Relationship Id="rId13" Type="http://schemas.openxmlformats.org/officeDocument/2006/relationships/hyperlink" Target="https://shop.worldwiseimports.com/products/14-ebony-maple-veneer-board" TargetMode="External"/><Relationship Id="rId18" Type="http://schemas.openxmlformats.org/officeDocument/2006/relationships/hyperlink" Target="https://shop.worldwiseimports.com/products/17-ebony-birdseye-maple-board" TargetMode="External"/><Relationship Id="rId39" Type="http://schemas.openxmlformats.org/officeDocument/2006/relationships/hyperlink" Target="https://shop.worldwiseimports.com/products/civil-war-generals-painted-resin-men" TargetMode="External"/><Relationship Id="rId34" Type="http://schemas.openxmlformats.org/officeDocument/2006/relationships/hyperlink" Target="https://shop.worldwiseimports.com/products/weed-opoly" TargetMode="External"/><Relationship Id="rId50" Type="http://schemas.openxmlformats.org/officeDocument/2006/relationships/hyperlink" Target="https://shop.worldwiseimports.com/products/chess-board-black-white-wood-board" TargetMode="External"/><Relationship Id="rId55" Type="http://schemas.openxmlformats.org/officeDocument/2006/relationships/hyperlink" Target="https://shop.worldwiseimports.com/products/green-canvas-chess-tote" TargetMode="External"/><Relationship Id="rId76" Type="http://schemas.openxmlformats.org/officeDocument/2006/relationships/hyperlink" Target="https://shop.worldwiseimports.com/products/chess-board-walnut-sycamore-barcelona-chess-board" TargetMode="External"/><Relationship Id="rId7" Type="http://schemas.openxmlformats.org/officeDocument/2006/relationships/hyperlink" Target="https://shop.worldwiseimports.com/products/wood-stacking-checkers" TargetMode="External"/><Relationship Id="rId71" Type="http://schemas.openxmlformats.org/officeDocument/2006/relationships/hyperlink" Target="https://shop.worldwiseimports.com/search?q=22801K" TargetMode="External"/><Relationship Id="rId2" Type="http://schemas.openxmlformats.org/officeDocument/2006/relationships/hyperlink" Target="https://shop.worldwiseimports.com/products/backgammon-checkers-urea" TargetMode="External"/><Relationship Id="rId29" Type="http://schemas.openxmlformats.org/officeDocument/2006/relationships/hyperlink" Target="https://shop.worldwiseimports.com/products/3-naked-ladies" TargetMode="External"/><Relationship Id="rId24" Type="http://schemas.openxmlformats.org/officeDocument/2006/relationships/hyperlink" Target="https://shop.worldwiseimports.com/products/wood-go-bowls" TargetMode="External"/><Relationship Id="rId40" Type="http://schemas.openxmlformats.org/officeDocument/2006/relationships/hyperlink" Target="https://shop.worldwiseimports.com/search?q=LTHR3" TargetMode="External"/><Relationship Id="rId45" Type="http://schemas.openxmlformats.org/officeDocument/2006/relationships/hyperlink" Target="https://shop.worldwiseimports.com/products/13-black-gold-faux-leather-board" TargetMode="External"/><Relationship Id="rId66" Type="http://schemas.openxmlformats.org/officeDocument/2006/relationships/hyperlink" Target="https://shop.worldwiseimports.com/products/chess-set-botticino-red-onyx-chess-set-in-leather-bo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showGridLines="0" zoomScale="160" zoomScaleNormal="160" workbookViewId="0">
      <selection activeCell="A2" sqref="A2:F2"/>
    </sheetView>
  </sheetViews>
  <sheetFormatPr baseColWidth="10" defaultColWidth="8.6640625" defaultRowHeight="15" x14ac:dyDescent="0.2"/>
  <cols>
    <col min="1" max="1" width="10" customWidth="1"/>
    <col min="2" max="2" width="26" customWidth="1"/>
    <col min="3" max="3" width="18" customWidth="1"/>
    <col min="4" max="4" width="10" customWidth="1"/>
    <col min="5" max="5" width="14" customWidth="1"/>
    <col min="6" max="6" width="10" customWidth="1"/>
  </cols>
  <sheetData>
    <row r="1" spans="1:6" ht="27.75" customHeight="1" x14ac:dyDescent="0.25">
      <c r="A1" s="11" t="s">
        <v>0</v>
      </c>
      <c r="B1" s="11"/>
      <c r="C1" s="11"/>
      <c r="D1" s="11"/>
      <c r="E1" s="11"/>
      <c r="F1" s="11"/>
    </row>
    <row r="2" spans="1:6" ht="24" customHeight="1" x14ac:dyDescent="0.2">
      <c r="A2" s="10" t="s">
        <v>1</v>
      </c>
      <c r="B2" s="10"/>
      <c r="C2" s="10"/>
      <c r="D2" s="10"/>
      <c r="E2" s="10"/>
      <c r="F2" s="10"/>
    </row>
    <row r="3" spans="1:6" ht="15" customHeight="1" x14ac:dyDescent="0.2">
      <c r="A3" s="9" t="s">
        <v>2</v>
      </c>
      <c r="B3" s="9"/>
      <c r="C3" s="9"/>
      <c r="D3" s="9"/>
      <c r="E3" s="9"/>
      <c r="F3" s="9"/>
    </row>
    <row r="4" spans="1:6" ht="9.75" customHeight="1" x14ac:dyDescent="0.2"/>
    <row r="5" spans="1:6" ht="18" customHeight="1" x14ac:dyDescent="0.2">
      <c r="A5" s="8" t="s">
        <v>3</v>
      </c>
      <c r="B5" s="8"/>
      <c r="C5" s="8"/>
      <c r="D5" s="8"/>
      <c r="E5" s="8"/>
      <c r="F5" s="8"/>
    </row>
    <row r="6" spans="1:6" ht="18" customHeight="1" x14ac:dyDescent="0.2">
      <c r="A6" s="8"/>
      <c r="B6" s="8"/>
      <c r="C6" s="8"/>
      <c r="D6" s="8"/>
      <c r="E6" s="8"/>
      <c r="F6" s="8"/>
    </row>
    <row r="7" spans="1:6" ht="18" customHeight="1" x14ac:dyDescent="0.2">
      <c r="A7" s="8"/>
      <c r="B7" s="8"/>
      <c r="C7" s="8"/>
      <c r="D7" s="8"/>
      <c r="E7" s="8"/>
      <c r="F7" s="8"/>
    </row>
    <row r="8" spans="1:6" ht="18" customHeight="1" x14ac:dyDescent="0.2">
      <c r="A8" s="8"/>
      <c r="B8" s="8"/>
      <c r="C8" s="8"/>
      <c r="D8" s="8"/>
      <c r="E8" s="8"/>
      <c r="F8" s="8"/>
    </row>
    <row r="10" spans="1:6" ht="19.5" customHeight="1" x14ac:dyDescent="0.2">
      <c r="A10" s="7" t="s">
        <v>4</v>
      </c>
      <c r="B10" s="7"/>
      <c r="C10" s="7"/>
      <c r="D10" s="7"/>
      <c r="E10" s="7"/>
      <c r="F10" s="7"/>
    </row>
    <row r="11" spans="1:6" ht="18" customHeight="1" x14ac:dyDescent="0.2">
      <c r="A11" s="12" t="s">
        <v>5</v>
      </c>
      <c r="B11" s="12" t="s">
        <v>6</v>
      </c>
      <c r="C11" s="12" t="s">
        <v>7</v>
      </c>
      <c r="E11" s="13" t="s">
        <v>8</v>
      </c>
    </row>
    <row r="12" spans="1:6" ht="18" customHeight="1" x14ac:dyDescent="0.2">
      <c r="A12" s="14" t="s">
        <v>9</v>
      </c>
      <c r="B12" s="15" t="s">
        <v>10</v>
      </c>
      <c r="C12" s="16">
        <v>0.55000000000000004</v>
      </c>
      <c r="E12" s="17">
        <v>0</v>
      </c>
    </row>
    <row r="13" spans="1:6" ht="18" customHeight="1" x14ac:dyDescent="0.2">
      <c r="A13" s="14" t="s">
        <v>11</v>
      </c>
      <c r="B13" s="15" t="s">
        <v>12</v>
      </c>
      <c r="C13" s="16">
        <v>0.65</v>
      </c>
      <c r="E13" s="17">
        <v>5000</v>
      </c>
    </row>
    <row r="14" spans="1:6" ht="18" customHeight="1" x14ac:dyDescent="0.2">
      <c r="A14" s="14" t="s">
        <v>13</v>
      </c>
      <c r="B14" s="15" t="s">
        <v>14</v>
      </c>
      <c r="C14" s="16">
        <v>0.75</v>
      </c>
      <c r="E14" s="17">
        <v>15000</v>
      </c>
    </row>
    <row r="15" spans="1:6" ht="15.75" customHeight="1" x14ac:dyDescent="0.2">
      <c r="A15" s="6" t="s">
        <v>15</v>
      </c>
      <c r="B15" s="6"/>
      <c r="C15" s="6"/>
      <c r="D15" s="6"/>
      <c r="E15" s="6"/>
      <c r="F15" s="6"/>
    </row>
    <row r="16" spans="1:6" ht="15.75" customHeight="1" x14ac:dyDescent="0.2">
      <c r="A16" s="6"/>
      <c r="B16" s="6"/>
      <c r="C16" s="6"/>
      <c r="D16" s="6"/>
      <c r="E16" s="6"/>
      <c r="F16" s="6"/>
    </row>
    <row r="17" spans="1:6" ht="15.75" customHeight="1" x14ac:dyDescent="0.2">
      <c r="A17" s="6"/>
      <c r="B17" s="6"/>
      <c r="C17" s="6"/>
      <c r="D17" s="6"/>
      <c r="E17" s="6"/>
      <c r="F17" s="6"/>
    </row>
    <row r="19" spans="1:6" ht="18" customHeight="1" x14ac:dyDescent="0.2">
      <c r="A19" s="5" t="s">
        <v>16</v>
      </c>
      <c r="B19" s="5"/>
      <c r="C19" s="5"/>
      <c r="D19" s="5"/>
      <c r="E19" s="5"/>
      <c r="F19" s="5"/>
    </row>
  </sheetData>
  <mergeCells count="7">
    <mergeCell ref="A15:F17"/>
    <mergeCell ref="A19:F19"/>
    <mergeCell ref="A1:F1"/>
    <mergeCell ref="A2:F2"/>
    <mergeCell ref="A3:F3"/>
    <mergeCell ref="A5:F8"/>
    <mergeCell ref="A10:F10"/>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7"/>
  <sheetViews>
    <sheetView showGridLines="0" tabSelected="1" zoomScale="130" zoomScaleNormal="130" workbookViewId="0">
      <pane ySplit="10" topLeftCell="A11" activePane="bottomLeft" state="frozen"/>
      <selection pane="bottomLeft" activeCell="A36" sqref="A36:XFD36"/>
    </sheetView>
  </sheetViews>
  <sheetFormatPr baseColWidth="10" defaultColWidth="8.6640625" defaultRowHeight="15" x14ac:dyDescent="0.2"/>
  <cols>
    <col min="1" max="1" width="20" customWidth="1"/>
    <col min="2" max="2" width="78.83203125" bestFit="1" customWidth="1"/>
    <col min="3" max="3" width="16" customWidth="1"/>
    <col min="4" max="4" width="14" customWidth="1"/>
    <col min="5" max="5" width="16" customWidth="1"/>
    <col min="6" max="6" width="11" customWidth="1"/>
    <col min="7" max="7" width="10" customWidth="1"/>
    <col min="8" max="9" width="11" customWidth="1"/>
    <col min="10" max="10" width="13" customWidth="1"/>
    <col min="11" max="11" width="15" customWidth="1"/>
  </cols>
  <sheetData>
    <row r="1" spans="1:11" ht="21.75" customHeight="1" x14ac:dyDescent="0.2">
      <c r="A1" s="4" t="s">
        <v>17</v>
      </c>
      <c r="B1" s="4"/>
      <c r="C1" s="4"/>
      <c r="D1" s="4"/>
      <c r="E1" s="4"/>
      <c r="F1" s="4"/>
      <c r="G1" s="4"/>
      <c r="H1" s="4"/>
      <c r="I1" s="4"/>
      <c r="J1" s="4"/>
      <c r="K1" s="4"/>
    </row>
    <row r="2" spans="1:11" ht="15" customHeight="1" x14ac:dyDescent="0.2">
      <c r="A2" s="3" t="s">
        <v>18</v>
      </c>
      <c r="B2" s="3"/>
      <c r="C2" s="3"/>
      <c r="D2" s="3"/>
      <c r="E2" s="3"/>
      <c r="F2" s="3"/>
      <c r="G2" s="3"/>
      <c r="H2" s="3"/>
      <c r="I2" s="3"/>
      <c r="J2" s="3"/>
      <c r="K2" s="3"/>
    </row>
    <row r="3" spans="1:11" ht="7.5" customHeight="1" x14ac:dyDescent="0.2"/>
    <row r="4" spans="1:11" ht="19.5" customHeight="1" x14ac:dyDescent="0.2">
      <c r="A4" s="7" t="s">
        <v>19</v>
      </c>
      <c r="B4" s="7"/>
      <c r="C4" s="7"/>
      <c r="D4" s="7"/>
      <c r="E4" s="7"/>
      <c r="F4" s="7"/>
      <c r="G4" s="7"/>
      <c r="H4" s="7"/>
      <c r="I4" s="7"/>
      <c r="J4" s="7"/>
      <c r="K4" s="7"/>
    </row>
    <row r="5" spans="1:11" ht="24" customHeight="1" x14ac:dyDescent="0.2">
      <c r="A5" s="18" t="s">
        <v>20</v>
      </c>
      <c r="B5" s="18" t="s">
        <v>21</v>
      </c>
      <c r="C5" s="18" t="s">
        <v>22</v>
      </c>
      <c r="D5" s="18" t="s">
        <v>23</v>
      </c>
      <c r="E5" s="18" t="s">
        <v>24</v>
      </c>
    </row>
    <row r="6" spans="1:11" ht="24" customHeight="1" x14ac:dyDescent="0.2">
      <c r="A6" s="19">
        <f>G95</f>
        <v>0</v>
      </c>
      <c r="B6" s="20">
        <f>E95</f>
        <v>0</v>
      </c>
      <c r="C6" s="21" t="str">
        <f>IF(B6=0,"-",IF(B6&gt;='Moving Sale Offer'!$E$14,'Moving Sale Offer'!$A$14,IF(B6&gt;='Moving Sale Offer'!$E$13,'Moving Sale Offer'!$A$13,'Moving Sale Offer'!$A$12)))</f>
        <v>-</v>
      </c>
      <c r="D6" s="22">
        <f>IF(B6=0,0,IF(B6&gt;='Moving Sale Offer'!$E$14,'Moving Sale Offer'!$C$14,IF(B6&gt;='Moving Sale Offer'!$E$13,'Moving Sale Offer'!$C$13,'Moving Sale Offer'!$C$12)))</f>
        <v>0</v>
      </c>
      <c r="E6" s="23">
        <f>K95</f>
        <v>0</v>
      </c>
    </row>
    <row r="7" spans="1:11" ht="13.5" customHeight="1" x14ac:dyDescent="0.2">
      <c r="A7" s="2" t="s">
        <v>25</v>
      </c>
      <c r="B7" s="2"/>
      <c r="C7" s="2"/>
      <c r="D7" s="2"/>
      <c r="E7" s="2"/>
      <c r="F7" s="2"/>
      <c r="G7" s="2"/>
      <c r="H7" s="2"/>
      <c r="I7" s="2"/>
      <c r="J7" s="2"/>
      <c r="K7" s="2"/>
    </row>
    <row r="10" spans="1:11" ht="25.5" customHeight="1" x14ac:dyDescent="0.2">
      <c r="A10" s="24" t="s">
        <v>26</v>
      </c>
      <c r="B10" s="24" t="s">
        <v>27</v>
      </c>
      <c r="C10" s="24" t="s">
        <v>28</v>
      </c>
      <c r="D10" s="24" t="s">
        <v>29</v>
      </c>
      <c r="E10" s="24" t="s">
        <v>30</v>
      </c>
      <c r="F10" s="24" t="s">
        <v>31</v>
      </c>
      <c r="G10" s="24" t="s">
        <v>32</v>
      </c>
      <c r="H10" s="24" t="s">
        <v>33</v>
      </c>
      <c r="I10" s="24" t="s">
        <v>34</v>
      </c>
      <c r="J10" s="24" t="s">
        <v>35</v>
      </c>
      <c r="K10" s="24" t="s">
        <v>36</v>
      </c>
    </row>
    <row r="11" spans="1:11" ht="13.5" customHeight="1" x14ac:dyDescent="0.2">
      <c r="A11" s="25" t="s">
        <v>95</v>
      </c>
      <c r="B11" s="25" t="s">
        <v>98</v>
      </c>
      <c r="C11" s="26" t="s">
        <v>99</v>
      </c>
      <c r="D11" s="27" t="s">
        <v>40</v>
      </c>
      <c r="E11" s="28">
        <f>F11*G11</f>
        <v>0</v>
      </c>
      <c r="F11" s="28">
        <v>16</v>
      </c>
      <c r="G11" s="29">
        <v>0</v>
      </c>
      <c r="H11" s="30">
        <v>2346</v>
      </c>
      <c r="I11" s="31">
        <f>$D$6</f>
        <v>0</v>
      </c>
      <c r="J11" s="32">
        <f>F11*(1-I11)</f>
        <v>16</v>
      </c>
      <c r="K11" s="33">
        <f>J11*G11</f>
        <v>0</v>
      </c>
    </row>
    <row r="12" spans="1:11" ht="13.5" customHeight="1" x14ac:dyDescent="0.2">
      <c r="A12" s="34" t="s">
        <v>95</v>
      </c>
      <c r="B12" s="34" t="s">
        <v>106</v>
      </c>
      <c r="C12" s="35" t="s">
        <v>107</v>
      </c>
      <c r="D12" s="36" t="s">
        <v>40</v>
      </c>
      <c r="E12" s="37">
        <f>F12*G12</f>
        <v>0</v>
      </c>
      <c r="F12" s="37">
        <v>25</v>
      </c>
      <c r="G12" s="29">
        <v>0</v>
      </c>
      <c r="H12" s="38">
        <v>1552</v>
      </c>
      <c r="I12" s="39">
        <f>$D$6</f>
        <v>0</v>
      </c>
      <c r="J12" s="40">
        <f>F12*(1-I12)</f>
        <v>25</v>
      </c>
      <c r="K12" s="41">
        <f>J12*G12</f>
        <v>0</v>
      </c>
    </row>
    <row r="13" spans="1:11" ht="13.5" customHeight="1" x14ac:dyDescent="0.2">
      <c r="A13" s="34" t="s">
        <v>37</v>
      </c>
      <c r="B13" s="34" t="s">
        <v>93</v>
      </c>
      <c r="C13" s="35" t="s">
        <v>94</v>
      </c>
      <c r="D13" s="36" t="s">
        <v>40</v>
      </c>
      <c r="E13" s="37">
        <f>F13*G13</f>
        <v>0</v>
      </c>
      <c r="F13" s="37">
        <v>45</v>
      </c>
      <c r="G13" s="29">
        <v>0</v>
      </c>
      <c r="H13" s="38">
        <v>658</v>
      </c>
      <c r="I13" s="39">
        <f>$D$6</f>
        <v>0</v>
      </c>
      <c r="J13" s="40">
        <f>F13*(1-I13)</f>
        <v>45</v>
      </c>
      <c r="K13" s="41">
        <f>J13*G13</f>
        <v>0</v>
      </c>
    </row>
    <row r="14" spans="1:11" ht="13.5" customHeight="1" x14ac:dyDescent="0.2">
      <c r="A14" s="34" t="s">
        <v>37</v>
      </c>
      <c r="B14" s="34" t="s">
        <v>53</v>
      </c>
      <c r="C14" s="35" t="s">
        <v>54</v>
      </c>
      <c r="D14" s="36" t="s">
        <v>40</v>
      </c>
      <c r="E14" s="37">
        <f>F14*G14</f>
        <v>0</v>
      </c>
      <c r="F14" s="37">
        <v>18</v>
      </c>
      <c r="G14" s="29">
        <v>0</v>
      </c>
      <c r="H14" s="38">
        <v>501</v>
      </c>
      <c r="I14" s="39">
        <f>$D$6</f>
        <v>0</v>
      </c>
      <c r="J14" s="40">
        <f>F14*(1-I14)</f>
        <v>18</v>
      </c>
      <c r="K14" s="41">
        <f>J14*G14</f>
        <v>0</v>
      </c>
    </row>
    <row r="15" spans="1:11" ht="13.5" customHeight="1" x14ac:dyDescent="0.2">
      <c r="A15" s="25" t="s">
        <v>37</v>
      </c>
      <c r="B15" s="25" t="s">
        <v>38</v>
      </c>
      <c r="C15" s="26" t="s">
        <v>39</v>
      </c>
      <c r="D15" s="27" t="s">
        <v>40</v>
      </c>
      <c r="E15" s="28">
        <f>F15*G15</f>
        <v>0</v>
      </c>
      <c r="F15" s="28">
        <v>9.6</v>
      </c>
      <c r="G15" s="29">
        <v>0</v>
      </c>
      <c r="H15" s="30">
        <v>474</v>
      </c>
      <c r="I15" s="31">
        <f>$D$6</f>
        <v>0</v>
      </c>
      <c r="J15" s="32">
        <f>F15*(1-I15)</f>
        <v>9.6</v>
      </c>
      <c r="K15" s="33">
        <f>J15*G15</f>
        <v>0</v>
      </c>
    </row>
    <row r="16" spans="1:11" ht="13.5" customHeight="1" x14ac:dyDescent="0.2">
      <c r="A16" s="25" t="s">
        <v>108</v>
      </c>
      <c r="B16" s="25" t="s">
        <v>109</v>
      </c>
      <c r="C16" s="26" t="s">
        <v>110</v>
      </c>
      <c r="D16" s="27" t="s">
        <v>40</v>
      </c>
      <c r="E16" s="28">
        <f>F16*G16</f>
        <v>0</v>
      </c>
      <c r="F16" s="28">
        <v>80</v>
      </c>
      <c r="G16" s="29">
        <v>0</v>
      </c>
      <c r="H16" s="30">
        <v>449</v>
      </c>
      <c r="I16" s="31">
        <f>$D$6</f>
        <v>0</v>
      </c>
      <c r="J16" s="32">
        <f>F16*(1-I16)</f>
        <v>80</v>
      </c>
      <c r="K16" s="33">
        <f>J16*G16</f>
        <v>0</v>
      </c>
    </row>
    <row r="17" spans="1:11" ht="13.5" customHeight="1" x14ac:dyDescent="0.2">
      <c r="A17" s="34" t="s">
        <v>37</v>
      </c>
      <c r="B17" s="34" t="s">
        <v>41</v>
      </c>
      <c r="C17" s="35" t="s">
        <v>42</v>
      </c>
      <c r="D17" s="36" t="s">
        <v>40</v>
      </c>
      <c r="E17" s="37">
        <f>F17*G17</f>
        <v>0</v>
      </c>
      <c r="F17" s="37">
        <v>25</v>
      </c>
      <c r="G17" s="29">
        <v>0</v>
      </c>
      <c r="H17" s="38">
        <v>385</v>
      </c>
      <c r="I17" s="39">
        <f>$D$6</f>
        <v>0</v>
      </c>
      <c r="J17" s="40">
        <f>F17*(1-I17)</f>
        <v>25</v>
      </c>
      <c r="K17" s="41">
        <f>J17*G17</f>
        <v>0</v>
      </c>
    </row>
    <row r="18" spans="1:11" ht="13.5" customHeight="1" x14ac:dyDescent="0.2">
      <c r="A18" s="34" t="s">
        <v>37</v>
      </c>
      <c r="B18" s="34" t="s">
        <v>65</v>
      </c>
      <c r="C18" s="35" t="s">
        <v>66</v>
      </c>
      <c r="D18" s="36" t="s">
        <v>40</v>
      </c>
      <c r="E18" s="37">
        <f>F18*G18</f>
        <v>0</v>
      </c>
      <c r="F18" s="37">
        <v>60</v>
      </c>
      <c r="G18" s="29">
        <v>0</v>
      </c>
      <c r="H18" s="38">
        <v>339</v>
      </c>
      <c r="I18" s="39">
        <f>$D$6</f>
        <v>0</v>
      </c>
      <c r="J18" s="40">
        <f>F18*(1-I18)</f>
        <v>60</v>
      </c>
      <c r="K18" s="41">
        <f>J18*G18</f>
        <v>0</v>
      </c>
    </row>
    <row r="19" spans="1:11" ht="13.5" customHeight="1" x14ac:dyDescent="0.2">
      <c r="A19" s="25" t="s">
        <v>37</v>
      </c>
      <c r="B19" s="25" t="s">
        <v>59</v>
      </c>
      <c r="C19" s="26" t="s">
        <v>60</v>
      </c>
      <c r="D19" s="27" t="s">
        <v>40</v>
      </c>
      <c r="E19" s="28">
        <f>F19*G19</f>
        <v>0</v>
      </c>
      <c r="F19" s="28">
        <v>75</v>
      </c>
      <c r="G19" s="29">
        <v>0</v>
      </c>
      <c r="H19" s="30">
        <v>330</v>
      </c>
      <c r="I19" s="31">
        <f>$D$6</f>
        <v>0</v>
      </c>
      <c r="J19" s="32">
        <f>F19*(1-I19)</f>
        <v>75</v>
      </c>
      <c r="K19" s="33">
        <f>J19*G19</f>
        <v>0</v>
      </c>
    </row>
    <row r="20" spans="1:11" ht="13.5" customHeight="1" x14ac:dyDescent="0.2">
      <c r="A20" s="34" t="s">
        <v>37</v>
      </c>
      <c r="B20" s="34" t="s">
        <v>77</v>
      </c>
      <c r="C20" s="35" t="s">
        <v>78</v>
      </c>
      <c r="D20" s="36" t="s">
        <v>40</v>
      </c>
      <c r="E20" s="37">
        <f>F20*G20</f>
        <v>0</v>
      </c>
      <c r="F20" s="37">
        <v>100</v>
      </c>
      <c r="G20" s="29">
        <v>0</v>
      </c>
      <c r="H20" s="38">
        <v>299</v>
      </c>
      <c r="I20" s="39">
        <f>$D$6</f>
        <v>0</v>
      </c>
      <c r="J20" s="40">
        <f>F20*(1-I20)</f>
        <v>100</v>
      </c>
      <c r="K20" s="41">
        <f>J20*G20</f>
        <v>0</v>
      </c>
    </row>
    <row r="21" spans="1:11" ht="13.5" customHeight="1" x14ac:dyDescent="0.2">
      <c r="A21" s="34" t="s">
        <v>37</v>
      </c>
      <c r="B21" s="34" t="s">
        <v>57</v>
      </c>
      <c r="C21" s="35" t="s">
        <v>58</v>
      </c>
      <c r="D21" s="36" t="s">
        <v>40</v>
      </c>
      <c r="E21" s="37">
        <f>F21*G21</f>
        <v>0</v>
      </c>
      <c r="F21" s="37">
        <v>50</v>
      </c>
      <c r="G21" s="29">
        <v>0</v>
      </c>
      <c r="H21" s="38">
        <v>222</v>
      </c>
      <c r="I21" s="39">
        <f>$D$6</f>
        <v>0</v>
      </c>
      <c r="J21" s="40">
        <f>F21*(1-I21)</f>
        <v>50</v>
      </c>
      <c r="K21" s="41">
        <f>J21*G21</f>
        <v>0</v>
      </c>
    </row>
    <row r="22" spans="1:11" ht="13.5" customHeight="1" x14ac:dyDescent="0.2">
      <c r="A22" s="25" t="s">
        <v>37</v>
      </c>
      <c r="B22" s="25" t="s">
        <v>47</v>
      </c>
      <c r="C22" s="26" t="s">
        <v>48</v>
      </c>
      <c r="D22" s="27" t="s">
        <v>40</v>
      </c>
      <c r="E22" s="28">
        <f>F22*G22</f>
        <v>0</v>
      </c>
      <c r="F22" s="28">
        <v>27</v>
      </c>
      <c r="G22" s="29">
        <v>0</v>
      </c>
      <c r="H22" s="30">
        <v>210</v>
      </c>
      <c r="I22" s="31">
        <f>$D$6</f>
        <v>0</v>
      </c>
      <c r="J22" s="32">
        <f>F22*(1-I22)</f>
        <v>27</v>
      </c>
      <c r="K22" s="33">
        <f>J22*G22</f>
        <v>0</v>
      </c>
    </row>
    <row r="23" spans="1:11" ht="13.5" customHeight="1" x14ac:dyDescent="0.2">
      <c r="A23" s="25" t="s">
        <v>37</v>
      </c>
      <c r="B23" s="25" t="s">
        <v>87</v>
      </c>
      <c r="C23" s="26" t="s">
        <v>88</v>
      </c>
      <c r="D23" s="27" t="s">
        <v>40</v>
      </c>
      <c r="E23" s="28">
        <f>F23*G23</f>
        <v>0</v>
      </c>
      <c r="F23" s="28">
        <v>60</v>
      </c>
      <c r="G23" s="29">
        <v>0</v>
      </c>
      <c r="H23" s="30">
        <v>172</v>
      </c>
      <c r="I23" s="31">
        <f>$D$6</f>
        <v>0</v>
      </c>
      <c r="J23" s="32">
        <f>F23*(1-I23)</f>
        <v>60</v>
      </c>
      <c r="K23" s="33">
        <f>J23*G23</f>
        <v>0</v>
      </c>
    </row>
    <row r="24" spans="1:11" ht="13.5" customHeight="1" x14ac:dyDescent="0.2">
      <c r="A24" s="34" t="s">
        <v>188</v>
      </c>
      <c r="B24" s="34" t="s">
        <v>189</v>
      </c>
      <c r="C24" s="35" t="s">
        <v>190</v>
      </c>
      <c r="D24" s="36" t="s">
        <v>40</v>
      </c>
      <c r="E24" s="37">
        <f>F24*G24</f>
        <v>0</v>
      </c>
      <c r="F24" s="37">
        <v>14.69</v>
      </c>
      <c r="G24" s="29">
        <v>0</v>
      </c>
      <c r="H24" s="38">
        <v>150</v>
      </c>
      <c r="I24" s="39">
        <f>$D$6</f>
        <v>0</v>
      </c>
      <c r="J24" s="40">
        <f>F24*(1-I24)</f>
        <v>14.69</v>
      </c>
      <c r="K24" s="41">
        <f>J24*G24</f>
        <v>0</v>
      </c>
    </row>
    <row r="25" spans="1:11" ht="13.5" customHeight="1" x14ac:dyDescent="0.2">
      <c r="A25" s="25" t="s">
        <v>95</v>
      </c>
      <c r="B25" s="25" t="s">
        <v>102</v>
      </c>
      <c r="C25" s="26" t="s">
        <v>103</v>
      </c>
      <c r="D25" s="27" t="s">
        <v>40</v>
      </c>
      <c r="E25" s="28">
        <f>F25*G25</f>
        <v>0</v>
      </c>
      <c r="F25" s="28">
        <v>10</v>
      </c>
      <c r="G25" s="29">
        <v>0</v>
      </c>
      <c r="H25" s="30">
        <v>128</v>
      </c>
      <c r="I25" s="31">
        <f>$D$6</f>
        <v>0</v>
      </c>
      <c r="J25" s="32">
        <f>F25*(1-I25)</f>
        <v>10</v>
      </c>
      <c r="K25" s="33">
        <f>J25*G25</f>
        <v>0</v>
      </c>
    </row>
    <row r="26" spans="1:11" ht="13.5" customHeight="1" x14ac:dyDescent="0.2">
      <c r="A26" s="25" t="s">
        <v>37</v>
      </c>
      <c r="B26" s="25" t="s">
        <v>75</v>
      </c>
      <c r="C26" s="26" t="s">
        <v>76</v>
      </c>
      <c r="D26" s="27" t="s">
        <v>40</v>
      </c>
      <c r="E26" s="28">
        <f>F26*G26</f>
        <v>0</v>
      </c>
      <c r="F26" s="28">
        <v>120</v>
      </c>
      <c r="G26" s="29">
        <v>0</v>
      </c>
      <c r="H26" s="30">
        <v>119</v>
      </c>
      <c r="I26" s="31">
        <f>$D$6</f>
        <v>0</v>
      </c>
      <c r="J26" s="32">
        <f>F26*(1-I26)</f>
        <v>120</v>
      </c>
      <c r="K26" s="33">
        <f>J26*G26</f>
        <v>0</v>
      </c>
    </row>
    <row r="27" spans="1:11" ht="13.5" customHeight="1" x14ac:dyDescent="0.2">
      <c r="A27" s="34" t="s">
        <v>37</v>
      </c>
      <c r="B27" s="34" t="s">
        <v>69</v>
      </c>
      <c r="C27" s="35" t="s">
        <v>70</v>
      </c>
      <c r="D27" s="36" t="s">
        <v>40</v>
      </c>
      <c r="E27" s="37">
        <f>F27*G27</f>
        <v>0</v>
      </c>
      <c r="F27" s="37">
        <v>100</v>
      </c>
      <c r="G27" s="29">
        <v>0</v>
      </c>
      <c r="H27" s="38">
        <v>118</v>
      </c>
      <c r="I27" s="39">
        <f>$D$6</f>
        <v>0</v>
      </c>
      <c r="J27" s="40">
        <f>F27*(1-I27)</f>
        <v>100</v>
      </c>
      <c r="K27" s="41">
        <f>J27*G27</f>
        <v>0</v>
      </c>
    </row>
    <row r="28" spans="1:11" ht="13.5" customHeight="1" x14ac:dyDescent="0.2">
      <c r="A28" s="25" t="s">
        <v>37</v>
      </c>
      <c r="B28" s="25" t="s">
        <v>71</v>
      </c>
      <c r="C28" s="26" t="s">
        <v>72</v>
      </c>
      <c r="D28" s="27" t="s">
        <v>40</v>
      </c>
      <c r="E28" s="28">
        <f>F28*G28</f>
        <v>0</v>
      </c>
      <c r="F28" s="28">
        <v>70</v>
      </c>
      <c r="G28" s="29">
        <v>0</v>
      </c>
      <c r="H28" s="30">
        <v>117</v>
      </c>
      <c r="I28" s="31">
        <f>$D$6</f>
        <v>0</v>
      </c>
      <c r="J28" s="32">
        <f>F28*(1-I28)</f>
        <v>70</v>
      </c>
      <c r="K28" s="33">
        <f>J28*G28</f>
        <v>0</v>
      </c>
    </row>
    <row r="29" spans="1:11" ht="13.5" customHeight="1" x14ac:dyDescent="0.2">
      <c r="A29" s="25" t="s">
        <v>95</v>
      </c>
      <c r="B29" s="25" t="s">
        <v>104</v>
      </c>
      <c r="C29" s="26" t="s">
        <v>105</v>
      </c>
      <c r="D29" s="27" t="s">
        <v>40</v>
      </c>
      <c r="E29" s="28">
        <f>F29*G29</f>
        <v>0</v>
      </c>
      <c r="F29" s="28">
        <v>10</v>
      </c>
      <c r="G29" s="29">
        <v>0</v>
      </c>
      <c r="H29" s="30">
        <v>117</v>
      </c>
      <c r="I29" s="31">
        <f>$D$6</f>
        <v>0</v>
      </c>
      <c r="J29" s="32">
        <f>F29*(1-I29)</f>
        <v>10</v>
      </c>
      <c r="K29" s="33">
        <f>J29*G29</f>
        <v>0</v>
      </c>
    </row>
    <row r="30" spans="1:11" ht="13.5" customHeight="1" x14ac:dyDescent="0.2">
      <c r="A30" s="25" t="s">
        <v>37</v>
      </c>
      <c r="B30" s="25" t="s">
        <v>67</v>
      </c>
      <c r="C30" s="26" t="s">
        <v>68</v>
      </c>
      <c r="D30" s="27" t="s">
        <v>40</v>
      </c>
      <c r="E30" s="28">
        <f>F30*G30</f>
        <v>0</v>
      </c>
      <c r="F30" s="28">
        <v>110</v>
      </c>
      <c r="G30" s="29">
        <v>0</v>
      </c>
      <c r="H30" s="30">
        <v>101</v>
      </c>
      <c r="I30" s="31">
        <f>$D$6</f>
        <v>0</v>
      </c>
      <c r="J30" s="32">
        <f>F30*(1-I30)</f>
        <v>110</v>
      </c>
      <c r="K30" s="33">
        <f>J30*G30</f>
        <v>0</v>
      </c>
    </row>
    <row r="31" spans="1:11" ht="13.5" customHeight="1" x14ac:dyDescent="0.2">
      <c r="A31" s="25" t="s">
        <v>37</v>
      </c>
      <c r="B31" s="25" t="s">
        <v>91</v>
      </c>
      <c r="C31" s="26" t="s">
        <v>92</v>
      </c>
      <c r="D31" s="27" t="s">
        <v>40</v>
      </c>
      <c r="E31" s="28">
        <f>F31*G31</f>
        <v>0</v>
      </c>
      <c r="F31" s="28">
        <v>66</v>
      </c>
      <c r="G31" s="29">
        <v>0</v>
      </c>
      <c r="H31" s="30">
        <v>99</v>
      </c>
      <c r="I31" s="31">
        <f>$D$6</f>
        <v>0</v>
      </c>
      <c r="J31" s="32">
        <f>F31*(1-I31)</f>
        <v>66</v>
      </c>
      <c r="K31" s="33">
        <f>J31*G31</f>
        <v>0</v>
      </c>
    </row>
    <row r="32" spans="1:11" ht="13.5" customHeight="1" x14ac:dyDescent="0.2">
      <c r="A32" s="25" t="s">
        <v>37</v>
      </c>
      <c r="B32" s="25" t="s">
        <v>55</v>
      </c>
      <c r="C32" s="26" t="s">
        <v>56</v>
      </c>
      <c r="D32" s="27" t="s">
        <v>40</v>
      </c>
      <c r="E32" s="28">
        <f>F32*G32</f>
        <v>0</v>
      </c>
      <c r="F32" s="28">
        <v>78</v>
      </c>
      <c r="G32" s="29">
        <v>0</v>
      </c>
      <c r="H32" s="30">
        <v>98</v>
      </c>
      <c r="I32" s="31">
        <f>$D$6</f>
        <v>0</v>
      </c>
      <c r="J32" s="32">
        <f>F32*(1-I32)</f>
        <v>78</v>
      </c>
      <c r="K32" s="33">
        <f>J32*G32</f>
        <v>0</v>
      </c>
    </row>
    <row r="33" spans="1:11" ht="13.5" customHeight="1" x14ac:dyDescent="0.2">
      <c r="A33" s="25" t="s">
        <v>37</v>
      </c>
      <c r="B33" s="25" t="s">
        <v>51</v>
      </c>
      <c r="C33" s="26" t="s">
        <v>52</v>
      </c>
      <c r="D33" s="27" t="s">
        <v>40</v>
      </c>
      <c r="E33" s="28">
        <f>F33*G33</f>
        <v>0</v>
      </c>
      <c r="F33" s="28">
        <v>15</v>
      </c>
      <c r="G33" s="29">
        <v>0</v>
      </c>
      <c r="H33" s="30">
        <v>88</v>
      </c>
      <c r="I33" s="31">
        <f>$D$6</f>
        <v>0</v>
      </c>
      <c r="J33" s="32">
        <f>F33*(1-I33)</f>
        <v>15</v>
      </c>
      <c r="K33" s="33">
        <f>J33*G33</f>
        <v>0</v>
      </c>
    </row>
    <row r="34" spans="1:11" ht="13.5" customHeight="1" x14ac:dyDescent="0.2">
      <c r="A34" s="34" t="s">
        <v>37</v>
      </c>
      <c r="B34" s="34" t="s">
        <v>89</v>
      </c>
      <c r="C34" s="35" t="s">
        <v>90</v>
      </c>
      <c r="D34" s="36" t="s">
        <v>40</v>
      </c>
      <c r="E34" s="37">
        <f>F34*G34</f>
        <v>0</v>
      </c>
      <c r="F34" s="37">
        <v>60</v>
      </c>
      <c r="G34" s="29">
        <v>0</v>
      </c>
      <c r="H34" s="38">
        <v>84</v>
      </c>
      <c r="I34" s="39">
        <f>$D$6</f>
        <v>0</v>
      </c>
      <c r="J34" s="40">
        <f>F34*(1-I34)</f>
        <v>60</v>
      </c>
      <c r="K34" s="41">
        <f>J34*G34</f>
        <v>0</v>
      </c>
    </row>
    <row r="35" spans="1:11" ht="13.5" customHeight="1" x14ac:dyDescent="0.2">
      <c r="A35" s="25" t="s">
        <v>95</v>
      </c>
      <c r="B35" s="25" t="s">
        <v>96</v>
      </c>
      <c r="C35" s="26" t="s">
        <v>97</v>
      </c>
      <c r="D35" s="27" t="s">
        <v>40</v>
      </c>
      <c r="E35" s="28">
        <f>F35*G35</f>
        <v>0</v>
      </c>
      <c r="F35" s="28">
        <v>15</v>
      </c>
      <c r="G35" s="29">
        <v>0</v>
      </c>
      <c r="H35" s="30">
        <v>82</v>
      </c>
      <c r="I35" s="31">
        <f>$D$6</f>
        <v>0</v>
      </c>
      <c r="J35" s="32">
        <f>F35*(1-I35)</f>
        <v>15</v>
      </c>
      <c r="K35" s="33">
        <f>J35*G35</f>
        <v>0</v>
      </c>
    </row>
    <row r="36" spans="1:11" ht="13.5" customHeight="1" x14ac:dyDescent="0.2">
      <c r="A36" s="34" t="s">
        <v>95</v>
      </c>
      <c r="B36" s="34" t="s">
        <v>100</v>
      </c>
      <c r="C36" s="35" t="s">
        <v>101</v>
      </c>
      <c r="D36" s="36" t="s">
        <v>40</v>
      </c>
      <c r="E36" s="37">
        <f>F36*G36</f>
        <v>0</v>
      </c>
      <c r="F36" s="37">
        <v>20</v>
      </c>
      <c r="G36" s="29">
        <v>0</v>
      </c>
      <c r="H36" s="38">
        <v>77</v>
      </c>
      <c r="I36" s="39">
        <f>$D$6</f>
        <v>0</v>
      </c>
      <c r="J36" s="40">
        <f>F36*(1-I36)</f>
        <v>20</v>
      </c>
      <c r="K36" s="41">
        <f>J36*G36</f>
        <v>0</v>
      </c>
    </row>
    <row r="37" spans="1:11" ht="13.5" customHeight="1" x14ac:dyDescent="0.2">
      <c r="A37" s="25" t="s">
        <v>149</v>
      </c>
      <c r="B37" s="25" t="s">
        <v>150</v>
      </c>
      <c r="C37" s="26" t="s">
        <v>151</v>
      </c>
      <c r="D37" s="27" t="s">
        <v>40</v>
      </c>
      <c r="E37" s="28">
        <f>F37*G37</f>
        <v>0</v>
      </c>
      <c r="F37" s="28">
        <v>6.5</v>
      </c>
      <c r="G37" s="29">
        <v>0</v>
      </c>
      <c r="H37" s="30">
        <v>77</v>
      </c>
      <c r="I37" s="31">
        <f>$D$6</f>
        <v>0</v>
      </c>
      <c r="J37" s="32">
        <f>F37*(1-I37)</f>
        <v>6.5</v>
      </c>
      <c r="K37" s="33">
        <f>J37*G37</f>
        <v>0</v>
      </c>
    </row>
    <row r="38" spans="1:11" ht="13.5" customHeight="1" x14ac:dyDescent="0.2">
      <c r="A38" s="25" t="s">
        <v>108</v>
      </c>
      <c r="B38" s="25" t="s">
        <v>113</v>
      </c>
      <c r="C38" s="26" t="s">
        <v>114</v>
      </c>
      <c r="D38" s="27" t="s">
        <v>40</v>
      </c>
      <c r="E38" s="28">
        <f>F38*G38</f>
        <v>0</v>
      </c>
      <c r="F38" s="28">
        <v>130</v>
      </c>
      <c r="G38" s="29">
        <v>0</v>
      </c>
      <c r="H38" s="30">
        <v>76</v>
      </c>
      <c r="I38" s="31">
        <f>$D$6</f>
        <v>0</v>
      </c>
      <c r="J38" s="32">
        <f>F38*(1-I38)</f>
        <v>130</v>
      </c>
      <c r="K38" s="33">
        <f>J38*G38</f>
        <v>0</v>
      </c>
    </row>
    <row r="39" spans="1:11" ht="13.5" customHeight="1" x14ac:dyDescent="0.2">
      <c r="A39" s="34" t="s">
        <v>37</v>
      </c>
      <c r="B39" s="34" t="s">
        <v>73</v>
      </c>
      <c r="C39" s="35" t="s">
        <v>74</v>
      </c>
      <c r="D39" s="36" t="s">
        <v>40</v>
      </c>
      <c r="E39" s="37">
        <f>F39*G39</f>
        <v>0</v>
      </c>
      <c r="F39" s="37">
        <v>110</v>
      </c>
      <c r="G39" s="29">
        <v>0</v>
      </c>
      <c r="H39" s="38">
        <v>75</v>
      </c>
      <c r="I39" s="39">
        <f>$D$6</f>
        <v>0</v>
      </c>
      <c r="J39" s="40">
        <f>F39*(1-I39)</f>
        <v>110</v>
      </c>
      <c r="K39" s="41">
        <f>J39*G39</f>
        <v>0</v>
      </c>
    </row>
    <row r="40" spans="1:11" ht="13.5" customHeight="1" x14ac:dyDescent="0.2">
      <c r="A40" s="25" t="s">
        <v>149</v>
      </c>
      <c r="B40" s="25" t="s">
        <v>170</v>
      </c>
      <c r="C40" s="26" t="s">
        <v>171</v>
      </c>
      <c r="D40" s="27" t="s">
        <v>40</v>
      </c>
      <c r="E40" s="28">
        <f>F40*G40</f>
        <v>0</v>
      </c>
      <c r="F40" s="28">
        <v>6.67</v>
      </c>
      <c r="G40" s="29">
        <v>0</v>
      </c>
      <c r="H40" s="30">
        <v>74</v>
      </c>
      <c r="I40" s="31">
        <f>$D$6</f>
        <v>0</v>
      </c>
      <c r="J40" s="32">
        <f>F40*(1-I40)</f>
        <v>6.67</v>
      </c>
      <c r="K40" s="33">
        <f>J40*G40</f>
        <v>0</v>
      </c>
    </row>
    <row r="41" spans="1:11" ht="13.5" customHeight="1" x14ac:dyDescent="0.2">
      <c r="A41" s="34" t="s">
        <v>37</v>
      </c>
      <c r="B41" s="34" t="s">
        <v>85</v>
      </c>
      <c r="C41" s="35" t="s">
        <v>86</v>
      </c>
      <c r="D41" s="36" t="s">
        <v>40</v>
      </c>
      <c r="E41" s="37">
        <f>F41*G41</f>
        <v>0</v>
      </c>
      <c r="F41" s="37">
        <v>60</v>
      </c>
      <c r="G41" s="29">
        <v>0</v>
      </c>
      <c r="H41" s="38">
        <v>66</v>
      </c>
      <c r="I41" s="39">
        <f>$D$6</f>
        <v>0</v>
      </c>
      <c r="J41" s="40">
        <f>F41*(1-I41)</f>
        <v>60</v>
      </c>
      <c r="K41" s="41">
        <f>J41*G41</f>
        <v>0</v>
      </c>
    </row>
    <row r="42" spans="1:11" ht="13.5" customHeight="1" x14ac:dyDescent="0.2">
      <c r="A42" s="34" t="s">
        <v>37</v>
      </c>
      <c r="B42" s="34" t="s">
        <v>61</v>
      </c>
      <c r="C42" s="35" t="s">
        <v>62</v>
      </c>
      <c r="D42" s="36" t="s">
        <v>40</v>
      </c>
      <c r="E42" s="37">
        <f>F42*G42</f>
        <v>0</v>
      </c>
      <c r="F42" s="37">
        <v>80</v>
      </c>
      <c r="G42" s="29">
        <v>0</v>
      </c>
      <c r="H42" s="38">
        <v>65</v>
      </c>
      <c r="I42" s="39">
        <f>$D$6</f>
        <v>0</v>
      </c>
      <c r="J42" s="40">
        <f>F42*(1-I42)</f>
        <v>80</v>
      </c>
      <c r="K42" s="41">
        <f>J42*G42</f>
        <v>0</v>
      </c>
    </row>
    <row r="43" spans="1:11" ht="13.5" customHeight="1" x14ac:dyDescent="0.2">
      <c r="A43" s="25" t="s">
        <v>37</v>
      </c>
      <c r="B43" s="25" t="s">
        <v>43</v>
      </c>
      <c r="C43" s="26" t="s">
        <v>44</v>
      </c>
      <c r="D43" s="27" t="s">
        <v>40</v>
      </c>
      <c r="E43" s="28">
        <f>F43*G43</f>
        <v>0</v>
      </c>
      <c r="F43" s="28">
        <v>25</v>
      </c>
      <c r="G43" s="29">
        <v>0</v>
      </c>
      <c r="H43" s="30">
        <v>61</v>
      </c>
      <c r="I43" s="31">
        <f>$D$6</f>
        <v>0</v>
      </c>
      <c r="J43" s="32">
        <f>F43*(1-I43)</f>
        <v>25</v>
      </c>
      <c r="K43" s="33">
        <f>J43*G43</f>
        <v>0</v>
      </c>
    </row>
    <row r="44" spans="1:11" ht="13.5" customHeight="1" x14ac:dyDescent="0.2">
      <c r="A44" s="25" t="s">
        <v>149</v>
      </c>
      <c r="B44" s="25" t="s">
        <v>162</v>
      </c>
      <c r="C44" s="26" t="s">
        <v>163</v>
      </c>
      <c r="D44" s="27" t="s">
        <v>40</v>
      </c>
      <c r="E44" s="28">
        <f>F44*G44</f>
        <v>0</v>
      </c>
      <c r="F44" s="28">
        <v>1.51</v>
      </c>
      <c r="G44" s="29">
        <v>0</v>
      </c>
      <c r="H44" s="30">
        <v>61</v>
      </c>
      <c r="I44" s="31">
        <f>$D$6</f>
        <v>0</v>
      </c>
      <c r="J44" s="32">
        <f>F44*(1-I44)</f>
        <v>1.51</v>
      </c>
      <c r="K44" s="33">
        <f>J44*G44</f>
        <v>0</v>
      </c>
    </row>
    <row r="45" spans="1:11" ht="13.5" customHeight="1" x14ac:dyDescent="0.2">
      <c r="A45" s="34" t="s">
        <v>37</v>
      </c>
      <c r="B45" s="34" t="s">
        <v>49</v>
      </c>
      <c r="C45" s="35" t="s">
        <v>50</v>
      </c>
      <c r="D45" s="36" t="s">
        <v>40</v>
      </c>
      <c r="E45" s="37">
        <f>F45*G45</f>
        <v>0</v>
      </c>
      <c r="F45" s="37">
        <v>27</v>
      </c>
      <c r="G45" s="29">
        <v>0</v>
      </c>
      <c r="H45" s="38">
        <v>58</v>
      </c>
      <c r="I45" s="39">
        <f>$D$6</f>
        <v>0</v>
      </c>
      <c r="J45" s="40">
        <f>F45*(1-I45)</f>
        <v>27</v>
      </c>
      <c r="K45" s="41">
        <f>J45*G45</f>
        <v>0</v>
      </c>
    </row>
    <row r="46" spans="1:11" ht="13.5" customHeight="1" x14ac:dyDescent="0.2">
      <c r="A46" s="25" t="s">
        <v>149</v>
      </c>
      <c r="B46" s="25" t="s">
        <v>158</v>
      </c>
      <c r="C46" s="26" t="s">
        <v>159</v>
      </c>
      <c r="D46" s="27" t="s">
        <v>40</v>
      </c>
      <c r="E46" s="28">
        <f>F46*G46</f>
        <v>0</v>
      </c>
      <c r="F46" s="28">
        <v>21</v>
      </c>
      <c r="G46" s="29">
        <v>0</v>
      </c>
      <c r="H46" s="30">
        <v>56</v>
      </c>
      <c r="I46" s="31">
        <f>$D$6</f>
        <v>0</v>
      </c>
      <c r="J46" s="32">
        <f>F46*(1-I46)</f>
        <v>21</v>
      </c>
      <c r="K46" s="33">
        <f>J46*G46</f>
        <v>0</v>
      </c>
    </row>
    <row r="47" spans="1:11" ht="13.5" customHeight="1" x14ac:dyDescent="0.2">
      <c r="A47" s="25" t="s">
        <v>179</v>
      </c>
      <c r="B47" s="25" t="s">
        <v>180</v>
      </c>
      <c r="C47" s="26" t="s">
        <v>181</v>
      </c>
      <c r="D47" s="27" t="s">
        <v>40</v>
      </c>
      <c r="E47" s="28">
        <f>F47*G47</f>
        <v>0</v>
      </c>
      <c r="F47" s="28">
        <v>18.5</v>
      </c>
      <c r="G47" s="29">
        <v>0</v>
      </c>
      <c r="H47" s="30">
        <v>49</v>
      </c>
      <c r="I47" s="31">
        <f>$D$6</f>
        <v>0</v>
      </c>
      <c r="J47" s="32">
        <f>F47*(1-I47)</f>
        <v>18.5</v>
      </c>
      <c r="K47" s="33">
        <f>J47*G47</f>
        <v>0</v>
      </c>
    </row>
    <row r="48" spans="1:11" ht="13.5" customHeight="1" x14ac:dyDescent="0.2">
      <c r="A48" s="34" t="s">
        <v>201</v>
      </c>
      <c r="B48" s="34" t="s">
        <v>204</v>
      </c>
      <c r="C48" s="35" t="s">
        <v>205</v>
      </c>
      <c r="D48" s="36" t="s">
        <v>40</v>
      </c>
      <c r="E48" s="37">
        <f>F48*G48</f>
        <v>0</v>
      </c>
      <c r="F48" s="37">
        <v>10</v>
      </c>
      <c r="G48" s="29">
        <v>0</v>
      </c>
      <c r="H48" s="38">
        <v>49</v>
      </c>
      <c r="I48" s="39">
        <f>$D$6</f>
        <v>0</v>
      </c>
      <c r="J48" s="40">
        <f>F48*(1-I48)</f>
        <v>10</v>
      </c>
      <c r="K48" s="41">
        <f>J48*G48</f>
        <v>0</v>
      </c>
    </row>
    <row r="49" spans="1:11" ht="13.5" customHeight="1" x14ac:dyDescent="0.2">
      <c r="A49" s="25" t="s">
        <v>201</v>
      </c>
      <c r="B49" s="25" t="s">
        <v>202</v>
      </c>
      <c r="C49" s="26" t="s">
        <v>203</v>
      </c>
      <c r="D49" s="27" t="s">
        <v>40</v>
      </c>
      <c r="E49" s="28">
        <f>F49*G49</f>
        <v>0</v>
      </c>
      <c r="F49" s="28">
        <v>3</v>
      </c>
      <c r="G49" s="29">
        <v>0</v>
      </c>
      <c r="H49" s="30">
        <v>42</v>
      </c>
      <c r="I49" s="31">
        <f>$D$6</f>
        <v>0</v>
      </c>
      <c r="J49" s="32">
        <f>F49*(1-I49)</f>
        <v>3</v>
      </c>
      <c r="K49" s="33">
        <f>J49*G49</f>
        <v>0</v>
      </c>
    </row>
    <row r="50" spans="1:11" ht="13.5" customHeight="1" x14ac:dyDescent="0.2">
      <c r="A50" s="34" t="s">
        <v>179</v>
      </c>
      <c r="B50" s="34" t="s">
        <v>182</v>
      </c>
      <c r="C50" s="35" t="s">
        <v>183</v>
      </c>
      <c r="D50" s="36" t="s">
        <v>40</v>
      </c>
      <c r="E50" s="37">
        <f>F50*G50</f>
        <v>0</v>
      </c>
      <c r="F50" s="37">
        <v>90</v>
      </c>
      <c r="G50" s="29">
        <v>0</v>
      </c>
      <c r="H50" s="38">
        <v>36</v>
      </c>
      <c r="I50" s="39">
        <f>$D$6</f>
        <v>0</v>
      </c>
      <c r="J50" s="40">
        <f>F50*(1-I50)</f>
        <v>90</v>
      </c>
      <c r="K50" s="41">
        <f>J50*G50</f>
        <v>0</v>
      </c>
    </row>
    <row r="51" spans="1:11" ht="13.5" customHeight="1" x14ac:dyDescent="0.2">
      <c r="A51" s="34" t="s">
        <v>108</v>
      </c>
      <c r="B51" s="34" t="s">
        <v>111</v>
      </c>
      <c r="C51" s="35" t="s">
        <v>112</v>
      </c>
      <c r="D51" s="36" t="s">
        <v>40</v>
      </c>
      <c r="E51" s="37">
        <f>F51*G51</f>
        <v>0</v>
      </c>
      <c r="F51" s="37">
        <v>130</v>
      </c>
      <c r="G51" s="29">
        <v>0</v>
      </c>
      <c r="H51" s="38">
        <v>35</v>
      </c>
      <c r="I51" s="39">
        <f>$D$6</f>
        <v>0</v>
      </c>
      <c r="J51" s="40">
        <f>F51*(1-I51)</f>
        <v>130</v>
      </c>
      <c r="K51" s="41">
        <f>J51*G51</f>
        <v>0</v>
      </c>
    </row>
    <row r="52" spans="1:11" ht="13.5" customHeight="1" x14ac:dyDescent="0.2">
      <c r="A52" s="25" t="s">
        <v>149</v>
      </c>
      <c r="B52" s="25" t="s">
        <v>154</v>
      </c>
      <c r="C52" s="26" t="s">
        <v>155</v>
      </c>
      <c r="D52" s="27" t="s">
        <v>40</v>
      </c>
      <c r="E52" s="28">
        <f>F52*G52</f>
        <v>0</v>
      </c>
      <c r="F52" s="28">
        <v>40</v>
      </c>
      <c r="G52" s="29">
        <v>0</v>
      </c>
      <c r="H52" s="30">
        <v>35</v>
      </c>
      <c r="I52" s="31">
        <f>$D$6</f>
        <v>0</v>
      </c>
      <c r="J52" s="32">
        <f>F52*(1-I52)</f>
        <v>40</v>
      </c>
      <c r="K52" s="33">
        <f>J52*G52</f>
        <v>0</v>
      </c>
    </row>
    <row r="53" spans="1:11" ht="13.5" customHeight="1" x14ac:dyDescent="0.2">
      <c r="A53" s="25" t="s">
        <v>37</v>
      </c>
      <c r="B53" s="25" t="s">
        <v>63</v>
      </c>
      <c r="C53" s="26" t="s">
        <v>64</v>
      </c>
      <c r="D53" s="27" t="s">
        <v>40</v>
      </c>
      <c r="E53" s="28">
        <f>F53*G53</f>
        <v>0</v>
      </c>
      <c r="F53" s="28">
        <v>65</v>
      </c>
      <c r="G53" s="29">
        <v>0</v>
      </c>
      <c r="H53" s="30">
        <v>33</v>
      </c>
      <c r="I53" s="31">
        <f>$D$6</f>
        <v>0</v>
      </c>
      <c r="J53" s="32">
        <f>F53*(1-I53)</f>
        <v>65</v>
      </c>
      <c r="K53" s="33">
        <f>J53*G53</f>
        <v>0</v>
      </c>
    </row>
    <row r="54" spans="1:11" ht="13.5" customHeight="1" x14ac:dyDescent="0.2">
      <c r="A54" s="25" t="s">
        <v>37</v>
      </c>
      <c r="B54" s="25" t="s">
        <v>83</v>
      </c>
      <c r="C54" s="26" t="s">
        <v>84</v>
      </c>
      <c r="D54" s="27" t="s">
        <v>40</v>
      </c>
      <c r="E54" s="28">
        <f>F54*G54</f>
        <v>0</v>
      </c>
      <c r="F54" s="28">
        <v>40</v>
      </c>
      <c r="G54" s="29">
        <v>0</v>
      </c>
      <c r="H54" s="30">
        <v>33</v>
      </c>
      <c r="I54" s="31">
        <f>$D$6</f>
        <v>0</v>
      </c>
      <c r="J54" s="32">
        <f>F54*(1-I54)</f>
        <v>40</v>
      </c>
      <c r="K54" s="33">
        <f>J54*G54</f>
        <v>0</v>
      </c>
    </row>
    <row r="55" spans="1:11" ht="13.5" customHeight="1" x14ac:dyDescent="0.2">
      <c r="A55" s="34" t="s">
        <v>149</v>
      </c>
      <c r="B55" s="34" t="s">
        <v>156</v>
      </c>
      <c r="C55" s="35" t="s">
        <v>157</v>
      </c>
      <c r="D55" s="36" t="s">
        <v>40</v>
      </c>
      <c r="E55" s="37">
        <f>F55*G55</f>
        <v>0</v>
      </c>
      <c r="F55" s="37">
        <v>70</v>
      </c>
      <c r="G55" s="29">
        <v>0</v>
      </c>
      <c r="H55" s="38">
        <v>31</v>
      </c>
      <c r="I55" s="39">
        <f>$D$6</f>
        <v>0</v>
      </c>
      <c r="J55" s="40">
        <f>F55*(1-I55)</f>
        <v>70</v>
      </c>
      <c r="K55" s="41">
        <f>J55*G55</f>
        <v>0</v>
      </c>
    </row>
    <row r="56" spans="1:11" ht="13.5" customHeight="1" x14ac:dyDescent="0.2">
      <c r="A56" s="34" t="s">
        <v>108</v>
      </c>
      <c r="B56" s="34" t="s">
        <v>115</v>
      </c>
      <c r="C56" s="35" t="s">
        <v>116</v>
      </c>
      <c r="D56" s="36" t="s">
        <v>40</v>
      </c>
      <c r="E56" s="37">
        <f>F56*G56</f>
        <v>0</v>
      </c>
      <c r="F56" s="37">
        <v>270</v>
      </c>
      <c r="G56" s="29">
        <v>0</v>
      </c>
      <c r="H56" s="38">
        <v>27</v>
      </c>
      <c r="I56" s="39">
        <f>$D$6</f>
        <v>0</v>
      </c>
      <c r="J56" s="40">
        <f>F56*(1-I56)</f>
        <v>270</v>
      </c>
      <c r="K56" s="41">
        <f>J56*G56</f>
        <v>0</v>
      </c>
    </row>
    <row r="57" spans="1:11" ht="13.5" customHeight="1" x14ac:dyDescent="0.2">
      <c r="A57" s="25" t="s">
        <v>146</v>
      </c>
      <c r="B57" s="25" t="s">
        <v>147</v>
      </c>
      <c r="C57" s="26" t="s">
        <v>148</v>
      </c>
      <c r="D57" s="27" t="s">
        <v>40</v>
      </c>
      <c r="E57" s="28">
        <f>F57*G57</f>
        <v>0</v>
      </c>
      <c r="F57" s="28">
        <v>350</v>
      </c>
      <c r="G57" s="29">
        <v>0</v>
      </c>
      <c r="H57" s="30">
        <v>26</v>
      </c>
      <c r="I57" s="31">
        <f>$D$6</f>
        <v>0</v>
      </c>
      <c r="J57" s="32">
        <f>F57*(1-I57)</f>
        <v>350</v>
      </c>
      <c r="K57" s="33">
        <f>J57*G57</f>
        <v>0</v>
      </c>
    </row>
    <row r="58" spans="1:11" ht="13.5" customHeight="1" x14ac:dyDescent="0.2">
      <c r="A58" s="34" t="s">
        <v>179</v>
      </c>
      <c r="B58" s="34" t="s">
        <v>186</v>
      </c>
      <c r="C58" s="35" t="s">
        <v>187</v>
      </c>
      <c r="D58" s="36" t="s">
        <v>40</v>
      </c>
      <c r="E58" s="37">
        <f>F58*G58</f>
        <v>0</v>
      </c>
      <c r="F58" s="37">
        <v>18.13</v>
      </c>
      <c r="G58" s="29">
        <v>0</v>
      </c>
      <c r="H58" s="38">
        <v>18</v>
      </c>
      <c r="I58" s="39">
        <f>$D$6</f>
        <v>0</v>
      </c>
      <c r="J58" s="40">
        <f>F58*(1-I58)</f>
        <v>18.13</v>
      </c>
      <c r="K58" s="41">
        <f>J58*G58</f>
        <v>0</v>
      </c>
    </row>
    <row r="59" spans="1:11" ht="13.5" customHeight="1" x14ac:dyDescent="0.2">
      <c r="A59" s="34" t="s">
        <v>172</v>
      </c>
      <c r="B59" s="34" t="s">
        <v>173</v>
      </c>
      <c r="C59" s="35" t="s">
        <v>174</v>
      </c>
      <c r="D59" s="36" t="s">
        <v>40</v>
      </c>
      <c r="E59" s="37">
        <f>F59*G59</f>
        <v>0</v>
      </c>
      <c r="F59" s="37">
        <v>240</v>
      </c>
      <c r="G59" s="29">
        <v>0</v>
      </c>
      <c r="H59" s="38">
        <v>16</v>
      </c>
      <c r="I59" s="39">
        <f>$D$6</f>
        <v>0</v>
      </c>
      <c r="J59" s="40">
        <f>F59*(1-I59)</f>
        <v>240</v>
      </c>
      <c r="K59" s="41">
        <f>J59*G59</f>
        <v>0</v>
      </c>
    </row>
    <row r="60" spans="1:11" ht="13.5" customHeight="1" x14ac:dyDescent="0.2">
      <c r="A60" s="34" t="s">
        <v>149</v>
      </c>
      <c r="B60" s="34" t="s">
        <v>152</v>
      </c>
      <c r="C60" s="35" t="s">
        <v>153</v>
      </c>
      <c r="D60" s="36" t="s">
        <v>40</v>
      </c>
      <c r="E60" s="37">
        <f>F60*G60</f>
        <v>0</v>
      </c>
      <c r="F60" s="37">
        <v>8</v>
      </c>
      <c r="G60" s="29">
        <v>0</v>
      </c>
      <c r="H60" s="38">
        <v>15</v>
      </c>
      <c r="I60" s="39">
        <f>$D$6</f>
        <v>0</v>
      </c>
      <c r="J60" s="40">
        <f>F60*(1-I60)</f>
        <v>8</v>
      </c>
      <c r="K60" s="41">
        <f>J60*G60</f>
        <v>0</v>
      </c>
    </row>
    <row r="61" spans="1:11" ht="13.5" customHeight="1" x14ac:dyDescent="0.2">
      <c r="A61" s="25" t="s">
        <v>119</v>
      </c>
      <c r="B61" s="25" t="s">
        <v>142</v>
      </c>
      <c r="C61" s="26" t="s">
        <v>143</v>
      </c>
      <c r="D61" s="27" t="s">
        <v>40</v>
      </c>
      <c r="E61" s="28">
        <f>F61*G61</f>
        <v>0</v>
      </c>
      <c r="F61" s="28">
        <v>500</v>
      </c>
      <c r="G61" s="29">
        <v>0</v>
      </c>
      <c r="H61" s="30">
        <v>13</v>
      </c>
      <c r="I61" s="31">
        <f>$D$6</f>
        <v>0</v>
      </c>
      <c r="J61" s="32">
        <f>F61*(1-I61)</f>
        <v>500</v>
      </c>
      <c r="K61" s="33">
        <f>J61*G61</f>
        <v>0</v>
      </c>
    </row>
    <row r="62" spans="1:11" ht="13.5" customHeight="1" x14ac:dyDescent="0.2">
      <c r="A62" s="25" t="s">
        <v>191</v>
      </c>
      <c r="B62" s="25" t="s">
        <v>196</v>
      </c>
      <c r="C62" s="26" t="s">
        <v>197</v>
      </c>
      <c r="D62" s="27" t="s">
        <v>40</v>
      </c>
      <c r="E62" s="28">
        <f>F62*G62</f>
        <v>0</v>
      </c>
      <c r="F62" s="28">
        <v>60</v>
      </c>
      <c r="G62" s="29">
        <v>0</v>
      </c>
      <c r="H62" s="30">
        <v>13</v>
      </c>
      <c r="I62" s="31">
        <f>$D$6</f>
        <v>0</v>
      </c>
      <c r="J62" s="32">
        <f>F62*(1-I62)</f>
        <v>60</v>
      </c>
      <c r="K62" s="33">
        <f>J62*G62</f>
        <v>0</v>
      </c>
    </row>
    <row r="63" spans="1:11" ht="13.5" customHeight="1" x14ac:dyDescent="0.2">
      <c r="A63" s="25" t="s">
        <v>108</v>
      </c>
      <c r="B63" s="25" t="s">
        <v>117</v>
      </c>
      <c r="C63" s="26" t="s">
        <v>118</v>
      </c>
      <c r="D63" s="27" t="s">
        <v>40</v>
      </c>
      <c r="E63" s="28">
        <f>F63*G63</f>
        <v>0</v>
      </c>
      <c r="F63" s="28">
        <v>130</v>
      </c>
      <c r="G63" s="29">
        <v>0</v>
      </c>
      <c r="H63" s="30">
        <v>12</v>
      </c>
      <c r="I63" s="31">
        <f>$D$6</f>
        <v>0</v>
      </c>
      <c r="J63" s="32">
        <f>F63*(1-I63)</f>
        <v>130</v>
      </c>
      <c r="K63" s="33">
        <f>J63*G63</f>
        <v>0</v>
      </c>
    </row>
    <row r="64" spans="1:11" ht="13.5" customHeight="1" x14ac:dyDescent="0.2">
      <c r="A64" s="25" t="s">
        <v>172</v>
      </c>
      <c r="B64" s="25" t="s">
        <v>175</v>
      </c>
      <c r="C64" s="26" t="s">
        <v>176</v>
      </c>
      <c r="D64" s="27" t="s">
        <v>40</v>
      </c>
      <c r="E64" s="28">
        <f>F64*G64</f>
        <v>0</v>
      </c>
      <c r="F64" s="28">
        <v>240</v>
      </c>
      <c r="G64" s="29">
        <v>0</v>
      </c>
      <c r="H64" s="30">
        <v>12</v>
      </c>
      <c r="I64" s="31">
        <f>$D$6</f>
        <v>0</v>
      </c>
      <c r="J64" s="32">
        <f>F64*(1-I64)</f>
        <v>240</v>
      </c>
      <c r="K64" s="33">
        <f>J64*G64</f>
        <v>0</v>
      </c>
    </row>
    <row r="65" spans="1:11" ht="13.5" customHeight="1" x14ac:dyDescent="0.2">
      <c r="A65" s="34" t="s">
        <v>119</v>
      </c>
      <c r="B65" s="34" t="s">
        <v>132</v>
      </c>
      <c r="C65" s="35" t="s">
        <v>133</v>
      </c>
      <c r="D65" s="36" t="s">
        <v>40</v>
      </c>
      <c r="E65" s="37">
        <f>F65*G65</f>
        <v>0</v>
      </c>
      <c r="F65" s="37">
        <v>225</v>
      </c>
      <c r="G65" s="29">
        <v>0</v>
      </c>
      <c r="H65" s="38">
        <v>10</v>
      </c>
      <c r="I65" s="39">
        <f>$D$6</f>
        <v>0</v>
      </c>
      <c r="J65" s="40">
        <f>F65*(1-I65)</f>
        <v>225</v>
      </c>
      <c r="K65" s="41">
        <f>J65*G65</f>
        <v>0</v>
      </c>
    </row>
    <row r="66" spans="1:11" ht="13.5" customHeight="1" x14ac:dyDescent="0.2">
      <c r="A66" s="25" t="s">
        <v>119</v>
      </c>
      <c r="B66" s="25" t="s">
        <v>130</v>
      </c>
      <c r="C66" s="26" t="s">
        <v>131</v>
      </c>
      <c r="D66" s="27" t="s">
        <v>40</v>
      </c>
      <c r="E66" s="28">
        <f>F66*G66</f>
        <v>0</v>
      </c>
      <c r="F66" s="28">
        <v>125</v>
      </c>
      <c r="G66" s="29">
        <v>0</v>
      </c>
      <c r="H66" s="30">
        <v>9</v>
      </c>
      <c r="I66" s="31">
        <f>$D$6</f>
        <v>0</v>
      </c>
      <c r="J66" s="32">
        <f>F66*(1-I66)</f>
        <v>125</v>
      </c>
      <c r="K66" s="33">
        <f>J66*G66</f>
        <v>0</v>
      </c>
    </row>
    <row r="67" spans="1:11" ht="13.5" customHeight="1" x14ac:dyDescent="0.2">
      <c r="A67" s="25" t="s">
        <v>179</v>
      </c>
      <c r="B67" s="25" t="s">
        <v>184</v>
      </c>
      <c r="C67" s="26" t="s">
        <v>185</v>
      </c>
      <c r="D67" s="27" t="s">
        <v>40</v>
      </c>
      <c r="E67" s="28">
        <f>F67*G67</f>
        <v>0</v>
      </c>
      <c r="F67" s="28">
        <v>100</v>
      </c>
      <c r="G67" s="29">
        <v>0</v>
      </c>
      <c r="H67" s="30">
        <v>9</v>
      </c>
      <c r="I67" s="31">
        <f>$D$6</f>
        <v>0</v>
      </c>
      <c r="J67" s="32">
        <f>F67*(1-I67)</f>
        <v>100</v>
      </c>
      <c r="K67" s="33">
        <f>J67*G67</f>
        <v>0</v>
      </c>
    </row>
    <row r="68" spans="1:11" ht="13.5" customHeight="1" x14ac:dyDescent="0.2">
      <c r="A68" s="25" t="s">
        <v>206</v>
      </c>
      <c r="B68" s="25" t="s">
        <v>207</v>
      </c>
      <c r="C68" s="26" t="s">
        <v>208</v>
      </c>
      <c r="D68" s="27" t="s">
        <v>40</v>
      </c>
      <c r="E68" s="28">
        <f>F68*G68</f>
        <v>0</v>
      </c>
      <c r="F68" s="28">
        <v>48</v>
      </c>
      <c r="G68" s="29">
        <v>0</v>
      </c>
      <c r="H68" s="30">
        <v>9</v>
      </c>
      <c r="I68" s="31">
        <f>$D$6</f>
        <v>0</v>
      </c>
      <c r="J68" s="32">
        <f>F68*(1-I68)</f>
        <v>48</v>
      </c>
      <c r="K68" s="33">
        <f>J68*G68</f>
        <v>0</v>
      </c>
    </row>
    <row r="69" spans="1:11" ht="13.5" customHeight="1" x14ac:dyDescent="0.2">
      <c r="A69" s="25" t="s">
        <v>119</v>
      </c>
      <c r="B69" s="25" t="s">
        <v>138</v>
      </c>
      <c r="C69" s="26" t="s">
        <v>139</v>
      </c>
      <c r="D69" s="27" t="s">
        <v>40</v>
      </c>
      <c r="E69" s="28">
        <f>F69*G69</f>
        <v>0</v>
      </c>
      <c r="F69" s="28">
        <v>170</v>
      </c>
      <c r="G69" s="29">
        <v>0</v>
      </c>
      <c r="H69" s="30">
        <v>7</v>
      </c>
      <c r="I69" s="31">
        <f>$D$6</f>
        <v>0</v>
      </c>
      <c r="J69" s="32">
        <f>F69*(1-I69)</f>
        <v>170</v>
      </c>
      <c r="K69" s="33">
        <f>J69*G69</f>
        <v>0</v>
      </c>
    </row>
    <row r="70" spans="1:11" ht="13.5" customHeight="1" x14ac:dyDescent="0.2">
      <c r="A70" s="25" t="s">
        <v>37</v>
      </c>
      <c r="B70" s="25" t="s">
        <v>79</v>
      </c>
      <c r="C70" s="26" t="s">
        <v>80</v>
      </c>
      <c r="D70" s="27" t="s">
        <v>40</v>
      </c>
      <c r="E70" s="28">
        <f>F70*G70</f>
        <v>0</v>
      </c>
      <c r="F70" s="28">
        <v>32</v>
      </c>
      <c r="G70" s="29">
        <v>0</v>
      </c>
      <c r="H70" s="30">
        <v>6</v>
      </c>
      <c r="I70" s="31">
        <f>$D$6</f>
        <v>0</v>
      </c>
      <c r="J70" s="32">
        <f>F70*(1-I70)</f>
        <v>32</v>
      </c>
      <c r="K70" s="33">
        <f>J70*G70</f>
        <v>0</v>
      </c>
    </row>
    <row r="71" spans="1:11" ht="13.5" customHeight="1" x14ac:dyDescent="0.2">
      <c r="A71" s="25" t="s">
        <v>119</v>
      </c>
      <c r="B71" s="25" t="s">
        <v>122</v>
      </c>
      <c r="C71" s="26" t="s">
        <v>123</v>
      </c>
      <c r="D71" s="27" t="s">
        <v>40</v>
      </c>
      <c r="E71" s="28">
        <f>F71*G71</f>
        <v>0</v>
      </c>
      <c r="F71" s="28">
        <v>170</v>
      </c>
      <c r="G71" s="29">
        <v>0</v>
      </c>
      <c r="H71" s="30">
        <v>6</v>
      </c>
      <c r="I71" s="31">
        <f>$D$6</f>
        <v>0</v>
      </c>
      <c r="J71" s="32">
        <f>F71*(1-I71)</f>
        <v>170</v>
      </c>
      <c r="K71" s="33">
        <f>J71*G71</f>
        <v>0</v>
      </c>
    </row>
    <row r="72" spans="1:11" ht="13.5" customHeight="1" x14ac:dyDescent="0.2">
      <c r="A72" s="34" t="s">
        <v>119</v>
      </c>
      <c r="B72" s="34" t="s">
        <v>140</v>
      </c>
      <c r="C72" s="35" t="s">
        <v>141</v>
      </c>
      <c r="D72" s="36" t="s">
        <v>40</v>
      </c>
      <c r="E72" s="37">
        <f>F72*G72</f>
        <v>0</v>
      </c>
      <c r="F72" s="37">
        <v>400</v>
      </c>
      <c r="G72" s="29">
        <v>0</v>
      </c>
      <c r="H72" s="38">
        <v>5</v>
      </c>
      <c r="I72" s="39">
        <f>$D$6</f>
        <v>0</v>
      </c>
      <c r="J72" s="40">
        <f>F72*(1-I72)</f>
        <v>400</v>
      </c>
      <c r="K72" s="41">
        <f>J72*G72</f>
        <v>0</v>
      </c>
    </row>
    <row r="73" spans="1:11" ht="13.5" customHeight="1" x14ac:dyDescent="0.2">
      <c r="A73" s="34" t="s">
        <v>172</v>
      </c>
      <c r="B73" s="34" t="s">
        <v>177</v>
      </c>
      <c r="C73" s="35" t="s">
        <v>178</v>
      </c>
      <c r="D73" s="36" t="s">
        <v>40</v>
      </c>
      <c r="E73" s="37">
        <f>F73*G73</f>
        <v>0</v>
      </c>
      <c r="F73" s="37">
        <v>240</v>
      </c>
      <c r="G73" s="29">
        <v>0</v>
      </c>
      <c r="H73" s="38">
        <v>5</v>
      </c>
      <c r="I73" s="39">
        <f>$D$6</f>
        <v>0</v>
      </c>
      <c r="J73" s="40">
        <f>F73*(1-I73)</f>
        <v>240</v>
      </c>
      <c r="K73" s="41">
        <f>J73*G73</f>
        <v>0</v>
      </c>
    </row>
    <row r="74" spans="1:11" ht="13.5" customHeight="1" x14ac:dyDescent="0.2">
      <c r="A74" s="34" t="s">
        <v>191</v>
      </c>
      <c r="B74" s="34" t="s">
        <v>194</v>
      </c>
      <c r="C74" s="35" t="s">
        <v>195</v>
      </c>
      <c r="D74" s="36" t="s">
        <v>40</v>
      </c>
      <c r="E74" s="37">
        <f>F74*G74</f>
        <v>0</v>
      </c>
      <c r="F74" s="37">
        <v>175</v>
      </c>
      <c r="G74" s="29">
        <v>0</v>
      </c>
      <c r="H74" s="38">
        <v>5</v>
      </c>
      <c r="I74" s="39">
        <f>$D$6</f>
        <v>0</v>
      </c>
      <c r="J74" s="40">
        <f>F74*(1-I74)</f>
        <v>175</v>
      </c>
      <c r="K74" s="41">
        <f>J74*G74</f>
        <v>0</v>
      </c>
    </row>
    <row r="75" spans="1:11" ht="13.5" customHeight="1" x14ac:dyDescent="0.2">
      <c r="A75" s="34" t="s">
        <v>198</v>
      </c>
      <c r="B75" s="34" t="s">
        <v>199</v>
      </c>
      <c r="C75" s="35" t="s">
        <v>200</v>
      </c>
      <c r="D75" s="36" t="s">
        <v>40</v>
      </c>
      <c r="E75" s="37">
        <f>F75*G75</f>
        <v>0</v>
      </c>
      <c r="F75" s="37">
        <v>160</v>
      </c>
      <c r="G75" s="29">
        <v>0</v>
      </c>
      <c r="H75" s="38">
        <v>4</v>
      </c>
      <c r="I75" s="39">
        <f>$D$6</f>
        <v>0</v>
      </c>
      <c r="J75" s="40">
        <f>F75*(1-I75)</f>
        <v>160</v>
      </c>
      <c r="K75" s="41">
        <f>J75*G75</f>
        <v>0</v>
      </c>
    </row>
    <row r="76" spans="1:11" ht="13.5" customHeight="1" x14ac:dyDescent="0.2">
      <c r="A76" s="34" t="s">
        <v>37</v>
      </c>
      <c r="B76" s="34" t="s">
        <v>81</v>
      </c>
      <c r="C76" s="35" t="s">
        <v>82</v>
      </c>
      <c r="D76" s="36" t="s">
        <v>40</v>
      </c>
      <c r="E76" s="37">
        <f>F76*G76</f>
        <v>0</v>
      </c>
      <c r="F76" s="37">
        <v>70</v>
      </c>
      <c r="G76" s="29">
        <v>0</v>
      </c>
      <c r="H76" s="38">
        <v>3</v>
      </c>
      <c r="I76" s="39">
        <f>$D$6</f>
        <v>0</v>
      </c>
      <c r="J76" s="40">
        <f>F76*(1-I76)</f>
        <v>70</v>
      </c>
      <c r="K76" s="41">
        <f>J76*G76</f>
        <v>0</v>
      </c>
    </row>
    <row r="77" spans="1:11" ht="13.5" customHeight="1" x14ac:dyDescent="0.2">
      <c r="A77" s="25" t="s">
        <v>149</v>
      </c>
      <c r="B77" s="25" t="s">
        <v>168</v>
      </c>
      <c r="C77" s="26" t="s">
        <v>169</v>
      </c>
      <c r="D77" s="27" t="s">
        <v>40</v>
      </c>
      <c r="E77" s="28">
        <f>F77*G77</f>
        <v>0</v>
      </c>
      <c r="F77" s="28">
        <v>81.66</v>
      </c>
      <c r="G77" s="29">
        <v>0</v>
      </c>
      <c r="H77" s="30">
        <v>3</v>
      </c>
      <c r="I77" s="31">
        <f>$D$6</f>
        <v>0</v>
      </c>
      <c r="J77" s="32">
        <f>F77*(1-I77)</f>
        <v>81.66</v>
      </c>
      <c r="K77" s="33">
        <f>J77*G77</f>
        <v>0</v>
      </c>
    </row>
    <row r="78" spans="1:11" ht="13.5" customHeight="1" x14ac:dyDescent="0.2">
      <c r="A78" s="34" t="s">
        <v>119</v>
      </c>
      <c r="B78" s="34" t="s">
        <v>128</v>
      </c>
      <c r="C78" s="35" t="s">
        <v>129</v>
      </c>
      <c r="D78" s="36" t="s">
        <v>40</v>
      </c>
      <c r="E78" s="37">
        <f>F78*G78</f>
        <v>0</v>
      </c>
      <c r="F78" s="37">
        <v>700</v>
      </c>
      <c r="G78" s="29">
        <v>0</v>
      </c>
      <c r="H78" s="38">
        <v>2</v>
      </c>
      <c r="I78" s="39">
        <f>$D$6</f>
        <v>0</v>
      </c>
      <c r="J78" s="40">
        <f>F78*(1-I78)</f>
        <v>700</v>
      </c>
      <c r="K78" s="41">
        <f>J78*G78</f>
        <v>0</v>
      </c>
    </row>
    <row r="79" spans="1:11" ht="13.5" customHeight="1" x14ac:dyDescent="0.2">
      <c r="A79" s="34" t="s">
        <v>119</v>
      </c>
      <c r="B79" s="34" t="s">
        <v>136</v>
      </c>
      <c r="C79" s="35" t="s">
        <v>137</v>
      </c>
      <c r="D79" s="36" t="s">
        <v>40</v>
      </c>
      <c r="E79" s="37">
        <f>F79*G79</f>
        <v>0</v>
      </c>
      <c r="F79" s="37">
        <v>125</v>
      </c>
      <c r="G79" s="29">
        <v>0</v>
      </c>
      <c r="H79" s="38">
        <v>2</v>
      </c>
      <c r="I79" s="39">
        <f>$D$6</f>
        <v>0</v>
      </c>
      <c r="J79" s="40">
        <f>F79*(1-I79)</f>
        <v>125</v>
      </c>
      <c r="K79" s="41">
        <f>J79*G79</f>
        <v>0</v>
      </c>
    </row>
    <row r="80" spans="1:11" ht="13.5" customHeight="1" x14ac:dyDescent="0.2">
      <c r="A80" s="25" t="s">
        <v>216</v>
      </c>
      <c r="B80" s="25" t="s">
        <v>217</v>
      </c>
      <c r="C80" s="26" t="s">
        <v>218</v>
      </c>
      <c r="D80" s="27" t="s">
        <v>40</v>
      </c>
      <c r="E80" s="28">
        <f>F80*G80</f>
        <v>0</v>
      </c>
      <c r="F80" s="28">
        <v>92</v>
      </c>
      <c r="G80" s="29">
        <v>0</v>
      </c>
      <c r="H80" s="30">
        <v>2</v>
      </c>
      <c r="I80" s="31">
        <f>$D$6</f>
        <v>0</v>
      </c>
      <c r="J80" s="32">
        <f>F80*(1-I80)</f>
        <v>92</v>
      </c>
      <c r="K80" s="33">
        <f>J80*G80</f>
        <v>0</v>
      </c>
    </row>
    <row r="81" spans="1:11" ht="13.5" customHeight="1" x14ac:dyDescent="0.2">
      <c r="A81" s="34" t="s">
        <v>216</v>
      </c>
      <c r="B81" s="34" t="s">
        <v>219</v>
      </c>
      <c r="C81" s="35" t="s">
        <v>220</v>
      </c>
      <c r="D81" s="36" t="s">
        <v>40</v>
      </c>
      <c r="E81" s="37">
        <f>F81*G81</f>
        <v>0</v>
      </c>
      <c r="F81" s="37">
        <v>40</v>
      </c>
      <c r="G81" s="29">
        <v>0</v>
      </c>
      <c r="H81" s="38">
        <v>2</v>
      </c>
      <c r="I81" s="39">
        <f>$D$6</f>
        <v>0</v>
      </c>
      <c r="J81" s="40">
        <f>F81*(1-I81)</f>
        <v>40</v>
      </c>
      <c r="K81" s="41">
        <f>J81*G81</f>
        <v>0</v>
      </c>
    </row>
    <row r="82" spans="1:11" ht="13.5" customHeight="1" x14ac:dyDescent="0.2">
      <c r="A82" s="34" t="s">
        <v>37</v>
      </c>
      <c r="B82" s="34" t="s">
        <v>45</v>
      </c>
      <c r="C82" s="35" t="s">
        <v>46</v>
      </c>
      <c r="D82" s="36" t="s">
        <v>40</v>
      </c>
      <c r="E82" s="37">
        <f>F82*G82</f>
        <v>0</v>
      </c>
      <c r="F82" s="37">
        <v>14</v>
      </c>
      <c r="G82" s="29">
        <v>0</v>
      </c>
      <c r="H82" s="38">
        <v>1</v>
      </c>
      <c r="I82" s="39">
        <f>$D$6</f>
        <v>0</v>
      </c>
      <c r="J82" s="40">
        <f>F82*(1-I82)</f>
        <v>14</v>
      </c>
      <c r="K82" s="41">
        <f>J82*G82</f>
        <v>0</v>
      </c>
    </row>
    <row r="83" spans="1:11" ht="13.5" customHeight="1" x14ac:dyDescent="0.2">
      <c r="A83" s="34" t="s">
        <v>119</v>
      </c>
      <c r="B83" s="34" t="s">
        <v>120</v>
      </c>
      <c r="C83" s="35" t="s">
        <v>121</v>
      </c>
      <c r="D83" s="36" t="s">
        <v>40</v>
      </c>
      <c r="E83" s="37">
        <f>F83*G83</f>
        <v>0</v>
      </c>
      <c r="F83" s="37">
        <v>348.03</v>
      </c>
      <c r="G83" s="29">
        <v>0</v>
      </c>
      <c r="H83" s="38">
        <v>1</v>
      </c>
      <c r="I83" s="39">
        <f>$D$6</f>
        <v>0</v>
      </c>
      <c r="J83" s="40">
        <f>F83*(1-I83)</f>
        <v>348.03</v>
      </c>
      <c r="K83" s="41">
        <f>J83*G83</f>
        <v>0</v>
      </c>
    </row>
    <row r="84" spans="1:11" ht="13.5" customHeight="1" x14ac:dyDescent="0.2">
      <c r="A84" s="34" t="s">
        <v>119</v>
      </c>
      <c r="B84" s="34" t="s">
        <v>124</v>
      </c>
      <c r="C84" s="35" t="s">
        <v>125</v>
      </c>
      <c r="D84" s="36" t="s">
        <v>40</v>
      </c>
      <c r="E84" s="37">
        <f>F84*G84</f>
        <v>0</v>
      </c>
      <c r="F84" s="37">
        <v>580.03</v>
      </c>
      <c r="G84" s="29">
        <v>0</v>
      </c>
      <c r="H84" s="38">
        <v>1</v>
      </c>
      <c r="I84" s="39">
        <f>$D$6</f>
        <v>0</v>
      </c>
      <c r="J84" s="40">
        <f>F84*(1-I84)</f>
        <v>580.03</v>
      </c>
      <c r="K84" s="41">
        <f>J84*G84</f>
        <v>0</v>
      </c>
    </row>
    <row r="85" spans="1:11" ht="13.5" customHeight="1" x14ac:dyDescent="0.2">
      <c r="A85" s="25" t="s">
        <v>119</v>
      </c>
      <c r="B85" s="25" t="s">
        <v>126</v>
      </c>
      <c r="C85" s="26" t="s">
        <v>127</v>
      </c>
      <c r="D85" s="27" t="s">
        <v>40</v>
      </c>
      <c r="E85" s="28">
        <f>F85*G85</f>
        <v>0</v>
      </c>
      <c r="F85" s="28">
        <v>85.6</v>
      </c>
      <c r="G85" s="29">
        <v>0</v>
      </c>
      <c r="H85" s="30">
        <v>1</v>
      </c>
      <c r="I85" s="31">
        <f>$D$6</f>
        <v>0</v>
      </c>
      <c r="J85" s="32">
        <f>F85*(1-I85)</f>
        <v>85.6</v>
      </c>
      <c r="K85" s="33">
        <f>J85*G85</f>
        <v>0</v>
      </c>
    </row>
    <row r="86" spans="1:11" ht="13.5" customHeight="1" x14ac:dyDescent="0.2">
      <c r="A86" s="25" t="s">
        <v>119</v>
      </c>
      <c r="B86" s="25" t="s">
        <v>134</v>
      </c>
      <c r="C86" s="26" t="s">
        <v>135</v>
      </c>
      <c r="D86" s="27" t="s">
        <v>40</v>
      </c>
      <c r="E86" s="28">
        <f>F86*G86</f>
        <v>0</v>
      </c>
      <c r="F86" s="28">
        <v>100</v>
      </c>
      <c r="G86" s="29">
        <v>0</v>
      </c>
      <c r="H86" s="30">
        <v>1</v>
      </c>
      <c r="I86" s="31">
        <f>$D$6</f>
        <v>0</v>
      </c>
      <c r="J86" s="32">
        <f>F86*(1-I86)</f>
        <v>100</v>
      </c>
      <c r="K86" s="33">
        <f>J86*G86</f>
        <v>0</v>
      </c>
    </row>
    <row r="87" spans="1:11" ht="13.5" customHeight="1" x14ac:dyDescent="0.2">
      <c r="A87" s="34" t="s">
        <v>119</v>
      </c>
      <c r="B87" s="34" t="s">
        <v>144</v>
      </c>
      <c r="C87" s="35" t="s">
        <v>145</v>
      </c>
      <c r="D87" s="36" t="s">
        <v>40</v>
      </c>
      <c r="E87" s="37">
        <f>F87*G87</f>
        <v>0</v>
      </c>
      <c r="F87" s="37">
        <v>475</v>
      </c>
      <c r="G87" s="29">
        <v>0</v>
      </c>
      <c r="H87" s="38">
        <v>1</v>
      </c>
      <c r="I87" s="39">
        <f>$D$6</f>
        <v>0</v>
      </c>
      <c r="J87" s="40">
        <f>F87*(1-I87)</f>
        <v>475</v>
      </c>
      <c r="K87" s="41">
        <f>J87*G87</f>
        <v>0</v>
      </c>
    </row>
    <row r="88" spans="1:11" ht="13.5" customHeight="1" x14ac:dyDescent="0.2">
      <c r="A88" s="34" t="s">
        <v>149</v>
      </c>
      <c r="B88" s="34" t="s">
        <v>160</v>
      </c>
      <c r="C88" s="35" t="s">
        <v>161</v>
      </c>
      <c r="D88" s="36" t="s">
        <v>40</v>
      </c>
      <c r="E88" s="37">
        <f>F88*G88</f>
        <v>0</v>
      </c>
      <c r="F88" s="37">
        <v>17</v>
      </c>
      <c r="G88" s="29">
        <v>0</v>
      </c>
      <c r="H88" s="38">
        <v>1</v>
      </c>
      <c r="I88" s="39">
        <f>$D$6</f>
        <v>0</v>
      </c>
      <c r="J88" s="40">
        <f>F88*(1-I88)</f>
        <v>17</v>
      </c>
      <c r="K88" s="41">
        <f>J88*G88</f>
        <v>0</v>
      </c>
    </row>
    <row r="89" spans="1:11" ht="13.5" customHeight="1" x14ac:dyDescent="0.2">
      <c r="A89" s="25" t="s">
        <v>149</v>
      </c>
      <c r="B89" s="25" t="s">
        <v>164</v>
      </c>
      <c r="C89" s="26" t="s">
        <v>165</v>
      </c>
      <c r="D89" s="27" t="s">
        <v>40</v>
      </c>
      <c r="E89" s="28">
        <f>F89*G89</f>
        <v>0</v>
      </c>
      <c r="F89" s="28">
        <v>125</v>
      </c>
      <c r="G89" s="29">
        <v>0</v>
      </c>
      <c r="H89" s="30">
        <v>1</v>
      </c>
      <c r="I89" s="31">
        <f>$D$6</f>
        <v>0</v>
      </c>
      <c r="J89" s="32">
        <f>F89*(1-I89)</f>
        <v>125</v>
      </c>
      <c r="K89" s="33">
        <f>J89*G89</f>
        <v>0</v>
      </c>
    </row>
    <row r="90" spans="1:11" ht="13.5" customHeight="1" x14ac:dyDescent="0.2">
      <c r="A90" s="34" t="s">
        <v>149</v>
      </c>
      <c r="B90" s="34" t="s">
        <v>166</v>
      </c>
      <c r="C90" s="35" t="s">
        <v>167</v>
      </c>
      <c r="D90" s="36" t="s">
        <v>40</v>
      </c>
      <c r="E90" s="37">
        <f>F90*G90</f>
        <v>0</v>
      </c>
      <c r="F90" s="37">
        <v>73.010000000000005</v>
      </c>
      <c r="G90" s="29">
        <v>0</v>
      </c>
      <c r="H90" s="38">
        <v>1</v>
      </c>
      <c r="I90" s="39">
        <f>$D$6</f>
        <v>0</v>
      </c>
      <c r="J90" s="40">
        <f>F90*(1-I90)</f>
        <v>73.010000000000005</v>
      </c>
      <c r="K90" s="41">
        <f>J90*G90</f>
        <v>0</v>
      </c>
    </row>
    <row r="91" spans="1:11" ht="13.5" customHeight="1" x14ac:dyDescent="0.2">
      <c r="A91" s="25" t="s">
        <v>191</v>
      </c>
      <c r="B91" s="25" t="s">
        <v>192</v>
      </c>
      <c r="C91" s="26" t="s">
        <v>193</v>
      </c>
      <c r="D91" s="27" t="s">
        <v>40</v>
      </c>
      <c r="E91" s="28">
        <f>F91*G91</f>
        <v>0</v>
      </c>
      <c r="F91" s="28">
        <v>500</v>
      </c>
      <c r="G91" s="29">
        <v>0</v>
      </c>
      <c r="H91" s="30">
        <v>1</v>
      </c>
      <c r="I91" s="31">
        <f>$D$6</f>
        <v>0</v>
      </c>
      <c r="J91" s="32">
        <f>F91*(1-I91)</f>
        <v>500</v>
      </c>
      <c r="K91" s="33">
        <f>J91*G91</f>
        <v>0</v>
      </c>
    </row>
    <row r="92" spans="1:11" ht="13.5" customHeight="1" x14ac:dyDescent="0.2">
      <c r="A92" s="34" t="s">
        <v>206</v>
      </c>
      <c r="B92" s="34" t="s">
        <v>209</v>
      </c>
      <c r="C92" s="35" t="s">
        <v>210</v>
      </c>
      <c r="D92" s="36" t="s">
        <v>40</v>
      </c>
      <c r="E92" s="37">
        <f>F92*G92</f>
        <v>0</v>
      </c>
      <c r="F92" s="37">
        <v>48</v>
      </c>
      <c r="G92" s="29">
        <v>0</v>
      </c>
      <c r="H92" s="38">
        <v>1</v>
      </c>
      <c r="I92" s="39">
        <f>$D$6</f>
        <v>0</v>
      </c>
      <c r="J92" s="40">
        <f>F92*(1-I92)</f>
        <v>48</v>
      </c>
      <c r="K92" s="41">
        <f>J92*G92</f>
        <v>0</v>
      </c>
    </row>
    <row r="93" spans="1:11" ht="13.5" customHeight="1" x14ac:dyDescent="0.2">
      <c r="A93" s="25" t="s">
        <v>211</v>
      </c>
      <c r="B93" s="25" t="s">
        <v>212</v>
      </c>
      <c r="C93" s="26" t="s">
        <v>213</v>
      </c>
      <c r="D93" s="27" t="s">
        <v>40</v>
      </c>
      <c r="E93" s="28">
        <f>F93*G93</f>
        <v>0</v>
      </c>
      <c r="F93" s="28">
        <v>200</v>
      </c>
      <c r="G93" s="29">
        <v>0</v>
      </c>
      <c r="H93" s="30">
        <v>1</v>
      </c>
      <c r="I93" s="31">
        <f>$D$6</f>
        <v>0</v>
      </c>
      <c r="J93" s="32">
        <f>F93*(1-I93)</f>
        <v>200</v>
      </c>
      <c r="K93" s="33">
        <f>J93*G93</f>
        <v>0</v>
      </c>
    </row>
    <row r="94" spans="1:11" ht="13.5" customHeight="1" x14ac:dyDescent="0.2">
      <c r="A94" s="34" t="s">
        <v>211</v>
      </c>
      <c r="B94" s="34" t="s">
        <v>214</v>
      </c>
      <c r="C94" s="35" t="s">
        <v>215</v>
      </c>
      <c r="D94" s="36" t="s">
        <v>40</v>
      </c>
      <c r="E94" s="37">
        <f>F94*G94</f>
        <v>0</v>
      </c>
      <c r="F94" s="37">
        <v>200</v>
      </c>
      <c r="G94" s="29">
        <v>0</v>
      </c>
      <c r="H94" s="38">
        <v>1</v>
      </c>
      <c r="I94" s="39">
        <f>$D$6</f>
        <v>0</v>
      </c>
      <c r="J94" s="40">
        <f>F94*(1-I94)</f>
        <v>200</v>
      </c>
      <c r="K94" s="41">
        <f>J94*G94</f>
        <v>0</v>
      </c>
    </row>
    <row r="95" spans="1:11" ht="18" customHeight="1" x14ac:dyDescent="0.2">
      <c r="A95" s="42"/>
      <c r="B95" s="43" t="s">
        <v>221</v>
      </c>
      <c r="C95" s="42"/>
      <c r="D95" s="42"/>
      <c r="E95" s="44">
        <f>SUM(E11:E94)</f>
        <v>0</v>
      </c>
      <c r="F95" s="42"/>
      <c r="G95" s="45">
        <f>SUM(G11:G94)</f>
        <v>0</v>
      </c>
      <c r="H95" s="42"/>
      <c r="I95" s="42"/>
      <c r="J95" s="42"/>
      <c r="K95" s="44">
        <f>SUM(K11:K94)</f>
        <v>0</v>
      </c>
    </row>
    <row r="97" spans="1:11" ht="15" customHeight="1" x14ac:dyDescent="0.2">
      <c r="A97" s="1" t="s">
        <v>222</v>
      </c>
      <c r="B97" s="1"/>
      <c r="C97" s="1"/>
      <c r="D97" s="1"/>
      <c r="E97" s="1"/>
      <c r="F97" s="1"/>
      <c r="G97" s="1"/>
      <c r="H97" s="1"/>
      <c r="I97" s="1"/>
      <c r="J97" s="1"/>
      <c r="K97" s="1"/>
    </row>
  </sheetData>
  <autoFilter ref="A10:K10" xr:uid="{00000000-0001-0000-0100-000000000000}">
    <sortState xmlns:xlrd2="http://schemas.microsoft.com/office/spreadsheetml/2017/richdata2" ref="A11:K118">
      <sortCondition descending="1" ref="H10:H118"/>
    </sortState>
  </autoFilter>
  <mergeCells count="5">
    <mergeCell ref="A1:K1"/>
    <mergeCell ref="A2:K2"/>
    <mergeCell ref="A4:K4"/>
    <mergeCell ref="A7:K7"/>
    <mergeCell ref="A97:K97"/>
  </mergeCells>
  <hyperlinks>
    <hyperlink ref="D15" r:id="rId1" xr:uid="{00000000-0004-0000-0100-000000000000}"/>
    <hyperlink ref="D17" r:id="rId2" xr:uid="{00000000-0004-0000-0100-000001000000}"/>
    <hyperlink ref="D43" r:id="rId3" xr:uid="{00000000-0004-0000-0100-000002000000}"/>
    <hyperlink ref="D82" r:id="rId4" xr:uid="{00000000-0004-0000-0100-000003000000}"/>
    <hyperlink ref="D22" r:id="rId5" xr:uid="{00000000-0004-0000-0100-000004000000}"/>
    <hyperlink ref="D45" r:id="rId6" xr:uid="{00000000-0004-0000-0100-000005000000}"/>
    <hyperlink ref="D33" r:id="rId7" xr:uid="{00000000-0004-0000-0100-000006000000}"/>
    <hyperlink ref="D14" r:id="rId8" xr:uid="{00000000-0004-0000-0100-000007000000}"/>
    <hyperlink ref="D32" r:id="rId9" xr:uid="{00000000-0004-0000-0100-000008000000}"/>
    <hyperlink ref="D21" r:id="rId10" xr:uid="{00000000-0004-0000-0100-000009000000}"/>
    <hyperlink ref="D19" r:id="rId11" xr:uid="{00000000-0004-0000-0100-00000A000000}"/>
    <hyperlink ref="D42" r:id="rId12" xr:uid="{00000000-0004-0000-0100-00000B000000}"/>
    <hyperlink ref="D53" r:id="rId13" xr:uid="{00000000-0004-0000-0100-00000C000000}"/>
    <hyperlink ref="D18" r:id="rId14" xr:uid="{00000000-0004-0000-0100-00000D000000}"/>
    <hyperlink ref="D30" r:id="rId15" xr:uid="{00000000-0004-0000-0100-00000E000000}"/>
    <hyperlink ref="D27" r:id="rId16" xr:uid="{00000000-0004-0000-0100-00000F000000}"/>
    <hyperlink ref="D28" r:id="rId17" xr:uid="{00000000-0004-0000-0100-000010000000}"/>
    <hyperlink ref="D39" r:id="rId18" xr:uid="{00000000-0004-0000-0100-000011000000}"/>
    <hyperlink ref="D26" r:id="rId19" xr:uid="{00000000-0004-0000-0100-000012000000}"/>
    <hyperlink ref="D20" r:id="rId20" xr:uid="{00000000-0004-0000-0100-000013000000}"/>
    <hyperlink ref="D70" r:id="rId21" xr:uid="{00000000-0004-0000-0100-000014000000}"/>
    <hyperlink ref="D76" r:id="rId22" xr:uid="{00000000-0004-0000-0100-000015000000}"/>
    <hyperlink ref="D54" r:id="rId23" xr:uid="{00000000-0004-0000-0100-000016000000}"/>
    <hyperlink ref="D41" r:id="rId24" xr:uid="{00000000-0004-0000-0100-000017000000}"/>
    <hyperlink ref="D23" r:id="rId25" xr:uid="{00000000-0004-0000-0100-000018000000}"/>
    <hyperlink ref="D34" r:id="rId26" xr:uid="{00000000-0004-0000-0100-000019000000}"/>
    <hyperlink ref="D31" r:id="rId27" xr:uid="{00000000-0004-0000-0100-00001A000000}"/>
    <hyperlink ref="D13" r:id="rId28" xr:uid="{00000000-0004-0000-0100-00001B000000}"/>
    <hyperlink ref="D35" r:id="rId29" xr:uid="{00000000-0004-0000-0100-000024000000}"/>
    <hyperlink ref="D11" r:id="rId30" xr:uid="{00000000-0004-0000-0100-000028000000}"/>
    <hyperlink ref="D36" r:id="rId31" xr:uid="{00000000-0004-0000-0100-00002B000000}"/>
    <hyperlink ref="D25" r:id="rId32" xr:uid="{00000000-0004-0000-0100-00002E000000}"/>
    <hyperlink ref="D29" r:id="rId33" xr:uid="{00000000-0004-0000-0100-000032000000}"/>
    <hyperlink ref="D12" r:id="rId34" xr:uid="{00000000-0004-0000-0100-000033000000}"/>
    <hyperlink ref="D16" r:id="rId35" xr:uid="{00000000-0004-0000-0100-000034000000}"/>
    <hyperlink ref="D51" r:id="rId36" xr:uid="{00000000-0004-0000-0100-000035000000}"/>
    <hyperlink ref="D38" r:id="rId37" xr:uid="{00000000-0004-0000-0100-000036000000}"/>
    <hyperlink ref="D56" r:id="rId38" xr:uid="{00000000-0004-0000-0100-000037000000}"/>
    <hyperlink ref="D63" r:id="rId39" xr:uid="{00000000-0004-0000-0100-000038000000}"/>
    <hyperlink ref="D83" r:id="rId40" xr:uid="{00000000-0004-0000-0100-000039000000}"/>
    <hyperlink ref="D71" r:id="rId41" xr:uid="{00000000-0004-0000-0100-00003A000000}"/>
    <hyperlink ref="D84" r:id="rId42" xr:uid="{00000000-0004-0000-0100-00003B000000}"/>
    <hyperlink ref="D85" r:id="rId43" xr:uid="{00000000-0004-0000-0100-00003C000000}"/>
    <hyperlink ref="D78" r:id="rId44" xr:uid="{00000000-0004-0000-0100-00003D000000}"/>
    <hyperlink ref="D66" r:id="rId45" xr:uid="{00000000-0004-0000-0100-00003E000000}"/>
    <hyperlink ref="D65" r:id="rId46" xr:uid="{00000000-0004-0000-0100-00003F000000}"/>
    <hyperlink ref="D86" r:id="rId47" xr:uid="{00000000-0004-0000-0100-000040000000}"/>
    <hyperlink ref="D79" r:id="rId48" xr:uid="{00000000-0004-0000-0100-000041000000}"/>
    <hyperlink ref="D69" r:id="rId49" xr:uid="{00000000-0004-0000-0100-000042000000}"/>
    <hyperlink ref="D72" r:id="rId50" xr:uid="{00000000-0004-0000-0100-000043000000}"/>
    <hyperlink ref="D61" r:id="rId51" xr:uid="{00000000-0004-0000-0100-000044000000}"/>
    <hyperlink ref="D87" r:id="rId52" xr:uid="{00000000-0004-0000-0100-000045000000}"/>
    <hyperlink ref="D57" r:id="rId53" xr:uid="{00000000-0004-0000-0100-000046000000}"/>
    <hyperlink ref="D37" r:id="rId54" xr:uid="{00000000-0004-0000-0100-000048000000}"/>
    <hyperlink ref="D60" r:id="rId55" xr:uid="{00000000-0004-0000-0100-000049000000}"/>
    <hyperlink ref="D52" r:id="rId56" xr:uid="{00000000-0004-0000-0100-00004A000000}"/>
    <hyperlink ref="D55" r:id="rId57" xr:uid="{00000000-0004-0000-0100-00004B000000}"/>
    <hyperlink ref="D46" r:id="rId58" xr:uid="{00000000-0004-0000-0100-00004C000000}"/>
    <hyperlink ref="D88" r:id="rId59" xr:uid="{00000000-0004-0000-0100-00004D000000}"/>
    <hyperlink ref="D44" r:id="rId60" xr:uid="{00000000-0004-0000-0100-00004E000000}"/>
    <hyperlink ref="D89" r:id="rId61" xr:uid="{00000000-0004-0000-0100-000050000000}"/>
    <hyperlink ref="D90" r:id="rId62" xr:uid="{00000000-0004-0000-0100-000051000000}"/>
    <hyperlink ref="D77" r:id="rId63" xr:uid="{00000000-0004-0000-0100-000052000000}"/>
    <hyperlink ref="D40" r:id="rId64" xr:uid="{00000000-0004-0000-0100-000054000000}"/>
    <hyperlink ref="D59" r:id="rId65" xr:uid="{00000000-0004-0000-0100-000055000000}"/>
    <hyperlink ref="D64" r:id="rId66" xr:uid="{00000000-0004-0000-0100-000056000000}"/>
    <hyperlink ref="D73" r:id="rId67" xr:uid="{00000000-0004-0000-0100-000057000000}"/>
    <hyperlink ref="D47" r:id="rId68" xr:uid="{00000000-0004-0000-0100-000058000000}"/>
    <hyperlink ref="D50" r:id="rId69" xr:uid="{00000000-0004-0000-0100-000059000000}"/>
    <hyperlink ref="D67" r:id="rId70" xr:uid="{00000000-0004-0000-0100-00005A000000}"/>
    <hyperlink ref="D58" r:id="rId71" xr:uid="{00000000-0004-0000-0100-00005B000000}"/>
    <hyperlink ref="D24" r:id="rId72" xr:uid="{00000000-0004-0000-0100-00005D000000}"/>
    <hyperlink ref="D91" r:id="rId73" xr:uid="{00000000-0004-0000-0100-00005E000000}"/>
    <hyperlink ref="D74" r:id="rId74" xr:uid="{00000000-0004-0000-0100-00005F000000}"/>
    <hyperlink ref="D62" r:id="rId75" xr:uid="{00000000-0004-0000-0100-000060000000}"/>
    <hyperlink ref="D75" r:id="rId76" xr:uid="{00000000-0004-0000-0100-000061000000}"/>
    <hyperlink ref="D49" r:id="rId77" xr:uid="{00000000-0004-0000-0100-000062000000}"/>
    <hyperlink ref="D48" r:id="rId78" xr:uid="{00000000-0004-0000-0100-000063000000}"/>
    <hyperlink ref="D68" r:id="rId79" xr:uid="{00000000-0004-0000-0100-000064000000}"/>
    <hyperlink ref="D92" r:id="rId80" xr:uid="{00000000-0004-0000-0100-000065000000}"/>
    <hyperlink ref="D93" r:id="rId81" xr:uid="{00000000-0004-0000-0100-000066000000}"/>
    <hyperlink ref="D94" r:id="rId82" xr:uid="{00000000-0004-0000-0100-000067000000}"/>
    <hyperlink ref="D80" r:id="rId83" xr:uid="{00000000-0004-0000-0100-000068000000}"/>
    <hyperlink ref="D81" r:id="rId84" xr:uid="{00000000-0004-0000-0100-000069000000}"/>
  </hyperlink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Moving Sale Offer</vt:lpstr>
      <vt:lpstr>Catalog &amp; Order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Stéphane P BRISSAUD</cp:lastModifiedBy>
  <cp:revision>0</cp:revision>
  <dcterms:created xsi:type="dcterms:W3CDTF">2026-06-18T02:38:08Z</dcterms:created>
  <dcterms:modified xsi:type="dcterms:W3CDTF">2026-06-21T22:05:50Z</dcterms:modified>
  <dc:language>en-US</dc:language>
</cp:coreProperties>
</file>